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35" windowHeight="10485" activeTab="0"/>
  </bookViews>
  <sheets>
    <sheet name="LABORATOR" sheetId="1" r:id="rId1"/>
    <sheet name="RADIOLOGIE" sheetId="2" r:id="rId2"/>
    <sheet name="ANAT PAT" sheetId="3" r:id="rId3"/>
  </sheets>
  <definedNames/>
  <calcPr fullCalcOnLoad="1"/>
</workbook>
</file>

<file path=xl/sharedStrings.xml><?xml version="1.0" encoding="utf-8"?>
<sst xmlns="http://schemas.openxmlformats.org/spreadsheetml/2006/main" count="141" uniqueCount="67">
  <si>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</si>
  <si>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</si>
  <si>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</si>
  <si>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</si>
  <si>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</si>
  <si>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</si>
  <si>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</si>
  <si>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</si>
  <si>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x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</si>
  <si>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</si>
  <si>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</si>
  <si>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</si>
  <si>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</si>
  <si>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</si>
  <si>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</si>
  <si>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Municipal Sebes</t>
  </si>
  <si>
    <t>Spitalul Municipal Aiud</t>
  </si>
  <si>
    <t>Spitalul Municipal Blaj</t>
  </si>
  <si>
    <t>Spitalul Judetean de Urgenta Alba</t>
  </si>
  <si>
    <t>Dr. Mandrutiu Mihaela-Eco MF</t>
  </si>
  <si>
    <t>Dr. Petruta Marcela-Eco MF</t>
  </si>
  <si>
    <t>Spitalul Municipal Blaj-Eco Clinice</t>
  </si>
  <si>
    <t>SC Tutti Sat-Eco Clinice</t>
  </si>
  <si>
    <t>SC Terra Aster SRL- Radiologie</t>
  </si>
  <si>
    <t>SC Terra Aster SRL- Eco Clinice</t>
  </si>
  <si>
    <t>SC Hiperdia SA Brasov-Scintigrafie</t>
  </si>
  <si>
    <t>SC Gamma MedicalSRL-Scintigrafie</t>
  </si>
  <si>
    <t xml:space="preserve"> POTRIVIT PREVEDERILOR ORDINULUI NR. 196/139/2017</t>
  </si>
  <si>
    <t>Dr. Malinescu Daniela-Eco MF</t>
  </si>
  <si>
    <t>Spitalul Orasenesc Cimpeni-Eco Clinice</t>
  </si>
  <si>
    <t>Phoenix Imagistic SA</t>
  </si>
  <si>
    <t>X</t>
  </si>
  <si>
    <t>Spitalul Orasenesc Cugir</t>
  </si>
  <si>
    <t>Nr. crt.</t>
  </si>
  <si>
    <t>NR. PUNCTE PENTRU SUBCRITERIUL ” ÎNDEPLINIREA CERINȚELOR PENTRU CALITATE ȘI COMPETENȚĂ”, ÎN CONFORMITATE CU SR EN ISO 15189  
50%</t>
  </si>
  <si>
    <t>SC Analimed SRL Blaj</t>
  </si>
  <si>
    <t>SC CDT SRL Sebes</t>
  </si>
  <si>
    <t>SC Ital Med SRL Alba Iulia</t>
  </si>
  <si>
    <t>SC Ital Medical  SRL Cimpeni</t>
  </si>
  <si>
    <t>SC Medisol SRL Alba Iulia</t>
  </si>
  <si>
    <t>SC Medisol SRL Ocna Mures</t>
  </si>
  <si>
    <t>SC Romger Diagnost.SRL Sebes</t>
  </si>
  <si>
    <t>SC Saga SRL Alba Iulia</t>
  </si>
  <si>
    <t>SC Terra Aster SRL Alba Iulia</t>
  </si>
  <si>
    <t>SC Terra Med Laborator SRL  Alba Iulia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</si>
  <si>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</si>
  <si>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</si>
  <si>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>DECEMBRIE 2017</t>
  </si>
  <si>
    <t xml:space="preserve">NUMAR PUNCTE AFERENTE CRITERIILOR DE REPARTIZARE A SUMELOR - SERVICII PARACLINICE - LABORATOR </t>
  </si>
  <si>
    <t xml:space="preserve">VALOARE CONTRACT  (lei) </t>
  </si>
  <si>
    <t xml:space="preserve">VALOARE SUPLIMENTATA CONTRACT DECEMBRIE 2017 (lei) </t>
  </si>
  <si>
    <t>3=2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</si>
  <si>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14,083103 lei</t>
    </r>
  </si>
  <si>
    <t>SITUATIA PRIVIND VALOAREA DIMINUATA/SUPLIMENTATA - SERVICII PARACLINICE DE LABORATOR  LA 19 DECEMBRIE 2017</t>
  </si>
  <si>
    <t>DIMINUARE DECEMBRIE 2017</t>
  </si>
  <si>
    <t>SUPLIMENTARE DECEMBRIE 2017</t>
  </si>
  <si>
    <t>4=2+3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</si>
  <si>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
 1,0278378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</si>
  <si>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15,845833 lei</t>
    </r>
  </si>
  <si>
    <t>SITUATIA PRIVIND VALOAREA SUPLIMENTATA - SERVICII PARACLINICE-ANATOMIE PATOLOGICA  LA 19 DECEMBRIE 2017</t>
  </si>
  <si>
    <t xml:space="preserve">TOTAL </t>
  </si>
  <si>
    <t>SITUATIA PRIVIND VALOAREA DIMINUATA/SUPLIMENTATA - SERVICII PARACLINICE DE RADIOLOGIE si IMAGISTICA MEDICALA  LA 19 DECEMBRIE 2017</t>
  </si>
  <si>
    <r>
      <t xml:space="preserve">valoarea unui punct pentru criteriul de evaluare a resurselor =
 </t>
    </r>
    <r>
      <rPr>
        <b/>
        <sz val="11"/>
        <color indexed="8"/>
        <rFont val="Calibri"/>
        <family val="2"/>
      </rPr>
      <t>12,2080132</t>
    </r>
    <r>
      <rPr>
        <sz val="11"/>
        <color theme="1"/>
        <rFont val="Calibri"/>
        <family val="2"/>
      </rPr>
      <t xml:space="preserve"> lei</t>
    </r>
  </si>
  <si>
    <r>
      <t xml:space="preserve">valoarea unui punct pentru criteriul disponibilitate =  </t>
    </r>
    <r>
      <rPr>
        <b/>
        <sz val="11"/>
        <color indexed="8"/>
        <rFont val="Calibri"/>
        <family val="2"/>
      </rPr>
      <t>-</t>
    </r>
    <r>
      <rPr>
        <sz val="11"/>
        <color theme="1"/>
        <rFont val="Calibri"/>
        <family val="2"/>
      </rPr>
      <t xml:space="preserve">  lei</t>
    </r>
  </si>
  <si>
    <t>Spitalul Judetean de Urgenta Alba Iulia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</si>
  <si>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 5,266134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</si>
  <si>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3,141646 lei</t>
    </r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</si>
</sst>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" fontId="2" fillId="0" borderId="7" applyNumberFormat="0" applyFont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8" applyNumberFormat="0" applyFont="0" applyAlignment="0" applyProtection="0"/>
    <xf numFmtId="0" fontId="41" fillId="27" borderId="9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2" fontId="3" fillId="0" borderId="0" xfId="55" applyNumberFormat="1" applyFont="1" applyFill="1" applyBorder="1" applyAlignment="1">
      <alignment vertical="center"/>
      <protection/>
    </xf>
    <xf numFmtId="2" fontId="3" fillId="0" borderId="0" xfId="55" applyNumberFormat="1" applyFont="1" applyFill="1" applyBorder="1" applyAlignment="1">
      <alignment vertical="center" wrapText="1"/>
      <protection/>
    </xf>
    <xf numFmtId="4" fontId="3" fillId="0" borderId="0" xfId="55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4" fillId="0" borderId="0" xfId="55" applyNumberFormat="1" applyFont="1" applyFill="1" applyBorder="1" applyAlignment="1">
      <alignment vertical="center" wrapText="1"/>
      <protection/>
    </xf>
    <xf numFmtId="0" fontId="5" fillId="0" borderId="0" xfId="55" applyNumberFormat="1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7" xfId="56" applyFont="1" applyFill="1" applyBorder="1" applyAlignment="1">
      <alignment horizontal="center" vertical="center" wrapText="1"/>
      <protection/>
    </xf>
    <xf numFmtId="0" fontId="8" fillId="0" borderId="7" xfId="57" applyFont="1" applyFill="1" applyBorder="1" applyAlignment="1">
      <alignment horizontal="center"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1" fontId="9" fillId="0" borderId="7" xfId="55" applyNumberFormat="1" applyFont="1" applyFill="1" applyBorder="1" applyAlignment="1">
      <alignment horizontal="center" vertical="center" wrapText="1"/>
      <protection/>
    </xf>
    <xf numFmtId="1" fontId="9" fillId="0" borderId="7" xfId="57" applyNumberFormat="1" applyFont="1" applyFill="1" applyBorder="1" applyAlignment="1">
      <alignment horizontal="center" vertical="center" wrapText="1"/>
      <protection/>
    </xf>
    <xf numFmtId="1" fontId="9" fillId="0" borderId="7" xfId="56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center" vertical="center" wrapText="1"/>
      <protection/>
    </xf>
    <xf numFmtId="4" fontId="2" fillId="0" borderId="7" xfId="56" applyNumberFormat="1" applyFont="1" applyFill="1" applyBorder="1" applyAlignment="1">
      <alignment horizontal="center" vertical="center" wrapText="1"/>
      <protection/>
    </xf>
    <xf numFmtId="0" fontId="8" fillId="0" borderId="7" xfId="56" applyFont="1" applyFill="1" applyBorder="1" applyAlignment="1">
      <alignment horizontal="center" vertical="center"/>
      <protection/>
    </xf>
    <xf numFmtId="4" fontId="8" fillId="0" borderId="7" xfId="56" applyNumberFormat="1" applyFont="1" applyFill="1" applyBorder="1" applyAlignment="1">
      <alignment horizontal="center" vertical="center"/>
      <protection/>
    </xf>
    <xf numFmtId="0" fontId="2" fillId="0" borderId="0" xfId="56" applyFont="1" applyFill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0" fontId="10" fillId="0" borderId="0" xfId="0" applyFont="1" applyAlignment="1">
      <alignment/>
    </xf>
    <xf numFmtId="0" fontId="8" fillId="0" borderId="0" xfId="56" applyFont="1" applyFill="1" applyAlignment="1">
      <alignment vertical="center"/>
      <protection/>
    </xf>
    <xf numFmtId="4" fontId="8" fillId="0" borderId="0" xfId="56" applyNumberFormat="1" applyFont="1" applyFill="1" applyAlignment="1">
      <alignment vertical="center"/>
      <protection/>
    </xf>
    <xf numFmtId="49" fontId="8" fillId="0" borderId="7" xfId="56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4" fontId="8" fillId="0" borderId="0" xfId="56" applyNumberFormat="1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4" fillId="0" borderId="0" xfId="55" applyNumberFormat="1" applyFont="1" applyFill="1" applyBorder="1" applyAlignment="1">
      <alignment vertical="center"/>
      <protection/>
    </xf>
    <xf numFmtId="4" fontId="2" fillId="0" borderId="0" xfId="56" applyNumberFormat="1" applyFont="1" applyFill="1" applyAlignment="1">
      <alignment vertical="center"/>
      <protection/>
    </xf>
    <xf numFmtId="4" fontId="3" fillId="0" borderId="0" xfId="56" applyNumberFormat="1" applyFont="1" applyFill="1" applyAlignment="1">
      <alignment vertical="center"/>
      <protection/>
    </xf>
    <xf numFmtId="0" fontId="8" fillId="0" borderId="0" xfId="56" applyFont="1" applyFill="1" applyBorder="1" applyAlignment="1">
      <alignment horizontal="center" vertical="center"/>
      <protection/>
    </xf>
    <xf numFmtId="4" fontId="8" fillId="0" borderId="0" xfId="56" applyNumberFormat="1" applyFont="1" applyFill="1" applyBorder="1" applyAlignment="1">
      <alignment vertical="center" wrapText="1"/>
      <protection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1" xfId="57" applyFont="1" applyFill="1" applyBorder="1" applyAlignment="1">
      <alignment horizontal="center" vertical="center" wrapText="1"/>
      <protection/>
    </xf>
    <xf numFmtId="171" fontId="12" fillId="0" borderId="7" xfId="42" applyFont="1" applyFill="1" applyBorder="1" applyAlignment="1">
      <alignment horizontal="center" vertical="center" wrapText="1"/>
    </xf>
    <xf numFmtId="171" fontId="2" fillId="0" borderId="7" xfId="42" applyFont="1" applyFill="1" applyBorder="1" applyAlignment="1">
      <alignment horizontal="center" vertical="center" wrapText="1"/>
    </xf>
    <xf numFmtId="1" fontId="12" fillId="0" borderId="7" xfId="57" applyNumberFormat="1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2" fillId="33" borderId="11" xfId="55" applyNumberFormat="1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>
      <alignment horizontal="center" vertical="center" wrapText="1"/>
      <protection/>
    </xf>
    <xf numFmtId="0" fontId="2" fillId="33" borderId="0" xfId="55" applyNumberFormat="1" applyFont="1" applyFill="1" applyBorder="1" applyAlignment="1">
      <alignment horizontal="center" vertical="center" wrapText="1"/>
      <protection/>
    </xf>
    <xf numFmtId="171" fontId="2" fillId="0" borderId="0" xfId="42" applyFont="1" applyFill="1" applyBorder="1" applyAlignment="1">
      <alignment horizontal="center" vertical="center" wrapText="1"/>
    </xf>
    <xf numFmtId="171" fontId="12" fillId="0" borderId="0" xfId="42" applyFont="1" applyFill="1" applyBorder="1" applyAlignment="1">
      <alignment horizontal="center" vertical="center" wrapText="1"/>
    </xf>
    <xf numFmtId="171" fontId="9" fillId="0" borderId="0" xfId="42" applyFont="1" applyFill="1" applyBorder="1" applyAlignment="1">
      <alignment horizontal="center" vertical="center" wrapText="1"/>
    </xf>
    <xf numFmtId="43" fontId="9" fillId="0" borderId="0" xfId="0" applyNumberFormat="1" applyFont="1" applyAlignment="1">
      <alignment horizontal="center"/>
    </xf>
    <xf numFmtId="43" fontId="9" fillId="0" borderId="0" xfId="0" applyNumberFormat="1" applyFont="1" applyBorder="1" applyAlignment="1">
      <alignment horizontal="center" vertical="center"/>
    </xf>
    <xf numFmtId="43" fontId="0" fillId="0" borderId="0" xfId="0" applyNumberFormat="1" applyBorder="1" applyAlignment="1">
      <alignment vertical="center"/>
    </xf>
    <xf numFmtId="0" fontId="8" fillId="0" borderId="7" xfId="55" applyNumberFormat="1" applyFont="1" applyFill="1" applyBorder="1" applyAlignment="1">
      <alignment horizontal="center" vertical="center" wrapText="1"/>
      <protection/>
    </xf>
    <xf numFmtId="0" fontId="8" fillId="0" borderId="11" xfId="55" applyNumberFormat="1" applyFont="1" applyFill="1" applyBorder="1" applyAlignment="1">
      <alignment horizontal="center" vertical="center" wrapText="1"/>
      <protection/>
    </xf>
    <xf numFmtId="0" fontId="2" fillId="33" borderId="7" xfId="55" applyNumberFormat="1" applyFont="1" applyFill="1" applyBorder="1" applyAlignment="1">
      <alignment horizontal="left" vertical="center" wrapText="1"/>
      <protection/>
    </xf>
    <xf numFmtId="0" fontId="8" fillId="0" borderId="7" xfId="56" applyFont="1" applyFill="1" applyBorder="1" applyAlignment="1">
      <alignment vertical="center" wrapText="1"/>
      <protection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4" fontId="8" fillId="0" borderId="0" xfId="56" applyNumberFormat="1" applyFont="1" applyFill="1" applyBorder="1" applyAlignment="1">
      <alignment horizontal="center" vertical="center"/>
      <protection/>
    </xf>
    <xf numFmtId="171" fontId="8" fillId="0" borderId="7" xfId="42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55" applyNumberFormat="1" applyFont="1" applyFill="1" applyBorder="1" applyAlignment="1">
      <alignment vertical="center"/>
      <protection/>
    </xf>
    <xf numFmtId="0" fontId="6" fillId="0" borderId="0" xfId="56" applyFont="1" applyFill="1" applyAlignment="1">
      <alignment vertical="center"/>
      <protection/>
    </xf>
    <xf numFmtId="0" fontId="0" fillId="0" borderId="11" xfId="0" applyBorder="1" applyAlignment="1">
      <alignment horizontal="center" vertical="center" wrapText="1"/>
    </xf>
    <xf numFmtId="1" fontId="8" fillId="0" borderId="7" xfId="57" applyNumberFormat="1" applyFont="1" applyFill="1" applyBorder="1" applyAlignment="1">
      <alignment horizontal="center" vertical="center" wrapText="1"/>
      <protection/>
    </xf>
    <xf numFmtId="171" fontId="8" fillId="0" borderId="7" xfId="42" applyFont="1" applyFill="1" applyBorder="1" applyAlignment="1">
      <alignment horizontal="center" vertical="center" wrapText="1"/>
    </xf>
    <xf numFmtId="4" fontId="8" fillId="0" borderId="7" xfId="42" applyNumberFormat="1" applyFont="1" applyFill="1" applyBorder="1" applyAlignment="1">
      <alignment horizontal="right" vertical="center" wrapText="1"/>
    </xf>
    <xf numFmtId="4" fontId="12" fillId="0" borderId="7" xfId="42" applyNumberFormat="1" applyFont="1" applyFill="1" applyBorder="1" applyAlignment="1">
      <alignment horizontal="right" vertical="center" wrapText="1"/>
    </xf>
    <xf numFmtId="4" fontId="2" fillId="0" borderId="7" xfId="42" applyNumberFormat="1" applyFont="1" applyFill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1" fontId="9" fillId="0" borderId="12" xfId="55" applyNumberFormat="1" applyFont="1" applyFill="1" applyBorder="1" applyAlignment="1">
      <alignment horizontal="center" vertical="center" wrapText="1"/>
      <protection/>
    </xf>
    <xf numFmtId="1" fontId="9" fillId="0" borderId="13" xfId="57" applyNumberFormat="1" applyFont="1" applyFill="1" applyBorder="1" applyAlignment="1">
      <alignment horizontal="center" vertical="center" wrapText="1"/>
      <protection/>
    </xf>
    <xf numFmtId="1" fontId="9" fillId="0" borderId="14" xfId="56" applyNumberFormat="1" applyFont="1" applyFill="1" applyBorder="1" applyAlignment="1">
      <alignment horizontal="center" vertical="center" wrapText="1"/>
      <protection/>
    </xf>
    <xf numFmtId="49" fontId="8" fillId="0" borderId="15" xfId="56" applyNumberFormat="1" applyFont="1" applyFill="1" applyBorder="1" applyAlignment="1">
      <alignment horizontal="center" vertical="center" wrapText="1"/>
      <protection/>
    </xf>
    <xf numFmtId="1" fontId="9" fillId="0" borderId="11" xfId="55" applyNumberFormat="1" applyFont="1" applyFill="1" applyBorder="1" applyAlignment="1">
      <alignment horizontal="center" vertical="center" wrapText="1"/>
      <protection/>
    </xf>
    <xf numFmtId="1" fontId="12" fillId="0" borderId="11" xfId="57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0" fontId="8" fillId="0" borderId="16" xfId="55" applyNumberFormat="1" applyFont="1" applyFill="1" applyBorder="1" applyAlignment="1">
      <alignment horizontal="center" vertical="center" wrapText="1"/>
      <protection/>
    </xf>
    <xf numFmtId="0" fontId="2" fillId="33" borderId="17" xfId="55" applyNumberFormat="1" applyFont="1" applyFill="1" applyBorder="1" applyAlignment="1">
      <alignment horizontal="left" vertical="center" wrapText="1"/>
      <protection/>
    </xf>
    <xf numFmtId="0" fontId="8" fillId="0" borderId="18" xfId="55" applyNumberFormat="1" applyFont="1" applyFill="1" applyBorder="1" applyAlignment="1">
      <alignment horizontal="center" vertical="center" wrapText="1"/>
      <protection/>
    </xf>
    <xf numFmtId="4" fontId="9" fillId="0" borderId="19" xfId="42" applyNumberFormat="1" applyFont="1" applyFill="1" applyBorder="1" applyAlignment="1">
      <alignment horizontal="right" vertical="center" wrapText="1"/>
    </xf>
    <xf numFmtId="0" fontId="8" fillId="0" borderId="20" xfId="56" applyFont="1" applyFill="1" applyBorder="1" applyAlignment="1">
      <alignment horizontal="center" vertical="center"/>
      <protection/>
    </xf>
    <xf numFmtId="0" fontId="8" fillId="0" borderId="21" xfId="56" applyFont="1" applyFill="1" applyBorder="1" applyAlignment="1">
      <alignment vertical="center" wrapText="1"/>
      <protection/>
    </xf>
    <xf numFmtId="4" fontId="8" fillId="0" borderId="15" xfId="42" applyNumberFormat="1" applyFont="1" applyFill="1" applyBorder="1" applyAlignment="1">
      <alignment horizontal="right" vertical="center"/>
    </xf>
    <xf numFmtId="4" fontId="9" fillId="0" borderId="22" xfId="42" applyNumberFormat="1" applyFont="1" applyFill="1" applyBorder="1" applyAlignment="1">
      <alignment horizontal="right" vertical="center" wrapText="1"/>
    </xf>
    <xf numFmtId="4" fontId="12" fillId="0" borderId="7" xfId="42" applyNumberFormat="1" applyFont="1" applyFill="1" applyBorder="1" applyAlignment="1">
      <alignment horizontal="right" vertical="center" wrapText="1"/>
    </xf>
    <xf numFmtId="0" fontId="0" fillId="0" borderId="7" xfId="0" applyBorder="1" applyAlignment="1">
      <alignment/>
    </xf>
    <xf numFmtId="4" fontId="8" fillId="0" borderId="21" xfId="42" applyNumberFormat="1" applyFont="1" applyFill="1" applyBorder="1" applyAlignment="1">
      <alignment horizontal="right" vertical="center"/>
    </xf>
    <xf numFmtId="0" fontId="43" fillId="0" borderId="21" xfId="0" applyFont="1" applyBorder="1" applyAlignment="1">
      <alignment/>
    </xf>
    <xf numFmtId="4" fontId="12" fillId="0" borderId="23" xfId="42" applyNumberFormat="1" applyFont="1" applyFill="1" applyBorder="1" applyAlignment="1">
      <alignment horizontal="right" vertical="center" wrapText="1"/>
    </xf>
    <xf numFmtId="0" fontId="0" fillId="0" borderId="24" xfId="0" applyBorder="1" applyAlignment="1">
      <alignment horizontal="right" vertical="center" wrapText="1"/>
    </xf>
    <xf numFmtId="4" fontId="8" fillId="0" borderId="25" xfId="42" applyNumberFormat="1" applyFont="1" applyFill="1" applyBorder="1" applyAlignment="1">
      <alignment horizontal="right" vertical="center"/>
    </xf>
    <xf numFmtId="0" fontId="43" fillId="0" borderId="26" xfId="0" applyFont="1" applyBorder="1" applyAlignment="1">
      <alignment horizontal="right" vertical="center"/>
    </xf>
    <xf numFmtId="49" fontId="8" fillId="0" borderId="27" xfId="56" applyNumberFormat="1" applyFont="1" applyFill="1" applyBorder="1" applyAlignment="1">
      <alignment horizontal="center" vertical="center" wrapText="1"/>
      <protection/>
    </xf>
    <xf numFmtId="0" fontId="0" fillId="0" borderId="28" xfId="0" applyBorder="1" applyAlignment="1">
      <alignment/>
    </xf>
    <xf numFmtId="1" fontId="9" fillId="0" borderId="29" xfId="56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/>
    </xf>
    <xf numFmtId="4" fontId="12" fillId="0" borderId="31" xfId="42" applyNumberFormat="1" applyFont="1" applyFill="1" applyBorder="1" applyAlignment="1">
      <alignment horizontal="right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4" fontId="0" fillId="0" borderId="7" xfId="0" applyNumberFormat="1" applyBorder="1" applyAlignment="1">
      <alignment horizontal="right" vertical="center"/>
    </xf>
    <xf numFmtId="49" fontId="8" fillId="0" borderId="25" xfId="56" applyNumberFormat="1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2" xfId="0" applyBorder="1" applyAlignment="1">
      <alignment horizontal="right" vertical="center" wrapText="1"/>
    </xf>
    <xf numFmtId="4" fontId="12" fillId="0" borderId="27" xfId="42" applyNumberFormat="1" applyFont="1" applyFill="1" applyBorder="1" applyAlignment="1">
      <alignment horizontal="right" vertical="center"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3" fillId="0" borderId="0" xfId="55" applyNumberFormat="1" applyFont="1" applyFill="1" applyBorder="1" applyAlignment="1">
      <alignment horizontal="center" vertical="center"/>
      <protection/>
    </xf>
    <xf numFmtId="0" fontId="8" fillId="0" borderId="0" xfId="56" applyFont="1" applyFill="1" applyBorder="1" applyAlignment="1">
      <alignment vertical="center" wrapText="1"/>
      <protection/>
    </xf>
    <xf numFmtId="4" fontId="8" fillId="0" borderId="7" xfId="56" applyNumberFormat="1" applyFont="1" applyFill="1" applyBorder="1" applyAlignment="1">
      <alignment horizontal="center" vertical="center" wrapText="1"/>
      <protection/>
    </xf>
    <xf numFmtId="4" fontId="9" fillId="0" borderId="19" xfId="42" applyNumberFormat="1" applyFont="1" applyFill="1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8" fillId="0" borderId="17" xfId="56" applyNumberFormat="1" applyFont="1" applyFill="1" applyBorder="1" applyAlignment="1">
      <alignment horizontal="center" vertical="center" wrapText="1"/>
      <protection/>
    </xf>
    <xf numFmtId="4" fontId="8" fillId="0" borderId="36" xfId="56" applyNumberFormat="1" applyFont="1" applyFill="1" applyBorder="1" applyAlignment="1">
      <alignment horizontal="center" vertical="center" wrapText="1"/>
      <protection/>
    </xf>
    <xf numFmtId="0" fontId="8" fillId="0" borderId="37" xfId="57" applyFont="1" applyFill="1" applyBorder="1" applyAlignment="1">
      <alignment horizontal="center" vertical="center" wrapText="1"/>
      <protection/>
    </xf>
    <xf numFmtId="0" fontId="8" fillId="0" borderId="13" xfId="57" applyFont="1" applyFill="1" applyBorder="1" applyAlignment="1">
      <alignment horizontal="center" vertical="center" wrapText="1"/>
      <protection/>
    </xf>
    <xf numFmtId="0" fontId="8" fillId="0" borderId="38" xfId="56" applyFont="1" applyFill="1" applyBorder="1" applyAlignment="1">
      <alignment horizontal="center" vertical="center" wrapText="1"/>
      <protection/>
    </xf>
    <xf numFmtId="0" fontId="8" fillId="0" borderId="12" xfId="56" applyFont="1" applyFill="1" applyBorder="1" applyAlignment="1">
      <alignment horizontal="center" vertical="center" wrapText="1"/>
      <protection/>
    </xf>
    <xf numFmtId="4" fontId="8" fillId="0" borderId="23" xfId="56" applyNumberFormat="1" applyFont="1" applyFill="1" applyBorder="1" applyAlignment="1">
      <alignment horizontal="center" vertical="center" wrapText="1"/>
      <protection/>
    </xf>
    <xf numFmtId="4" fontId="8" fillId="0" borderId="24" xfId="56" applyNumberFormat="1" applyFont="1" applyFill="1" applyBorder="1" applyAlignment="1">
      <alignment horizontal="center" vertical="center"/>
      <protection/>
    </xf>
    <xf numFmtId="4" fontId="8" fillId="0" borderId="39" xfId="56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" fontId="8" fillId="0" borderId="0" xfId="56" applyNumberFormat="1" applyFont="1" applyFill="1" applyBorder="1" applyAlignment="1">
      <alignment horizontal="center" vertical="center" wrapText="1"/>
      <protection/>
    </xf>
    <xf numFmtId="0" fontId="8" fillId="0" borderId="41" xfId="56" applyFont="1" applyFill="1" applyBorder="1" applyAlignment="1">
      <alignment horizontal="center" vertical="center" wrapText="1"/>
      <protection/>
    </xf>
    <xf numFmtId="0" fontId="8" fillId="0" borderId="11" xfId="56" applyFont="1" applyFill="1" applyBorder="1" applyAlignment="1">
      <alignment horizontal="center" vertical="center" wrapText="1"/>
      <protection/>
    </xf>
    <xf numFmtId="0" fontId="8" fillId="0" borderId="41" xfId="57" applyFont="1" applyFill="1" applyBorder="1" applyAlignment="1">
      <alignment horizontal="center" vertical="center" wrapText="1"/>
      <protection/>
    </xf>
    <xf numFmtId="0" fontId="8" fillId="0" borderId="11" xfId="57" applyFont="1" applyFill="1" applyBorder="1" applyAlignment="1">
      <alignment horizontal="center" vertical="center" wrapText="1"/>
      <protection/>
    </xf>
    <xf numFmtId="49" fontId="8" fillId="0" borderId="23" xfId="5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1" fontId="9" fillId="0" borderId="23" xfId="56" applyNumberFormat="1" applyFont="1" applyFill="1" applyBorder="1" applyAlignment="1">
      <alignment horizontal="center" vertical="center" wrapText="1"/>
      <protection/>
    </xf>
    <xf numFmtId="0" fontId="0" fillId="0" borderId="24" xfId="0" applyBorder="1" applyAlignment="1">
      <alignment horizontal="center"/>
    </xf>
    <xf numFmtId="0" fontId="0" fillId="0" borderId="39" xfId="0" applyBorder="1" applyAlignment="1">
      <alignment horizontal="center"/>
    </xf>
    <xf numFmtId="171" fontId="2" fillId="0" borderId="23" xfId="42" applyFont="1" applyFill="1" applyBorder="1" applyAlignment="1">
      <alignment horizontal="center" vertical="center" wrapText="1"/>
    </xf>
    <xf numFmtId="171" fontId="8" fillId="0" borderId="23" xfId="42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39" xfId="0" applyBorder="1" applyAlignment="1">
      <alignment vertical="center"/>
    </xf>
    <xf numFmtId="0" fontId="6" fillId="0" borderId="0" xfId="55" applyNumberFormat="1" applyFont="1" applyFill="1" applyBorder="1" applyAlignment="1">
      <alignment horizontal="center" vertical="center"/>
      <protection/>
    </xf>
    <xf numFmtId="4" fontId="9" fillId="0" borderId="42" xfId="42" applyNumberFormat="1" applyFont="1" applyFill="1" applyBorder="1" applyAlignment="1">
      <alignment horizontal="right" vertical="center" wrapText="1"/>
    </xf>
    <xf numFmtId="0" fontId="8" fillId="33" borderId="0" xfId="55" applyNumberFormat="1" applyFont="1" applyFill="1" applyBorder="1" applyAlignment="1">
      <alignment horizontal="center" vertical="center"/>
      <protection/>
    </xf>
    <xf numFmtId="0" fontId="2" fillId="33" borderId="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8" fillId="0" borderId="0" xfId="55" applyNumberFormat="1" applyFont="1" applyFill="1" applyBorder="1" applyAlignment="1">
      <alignment horizontal="center" vertical="center"/>
      <protection/>
    </xf>
    <xf numFmtId="0" fontId="2" fillId="0" borderId="0" xfId="55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rmal__evaluare_laboratoare_06_ian_2007" xfId="56"/>
    <cellStyle name="Normal_adresabilita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7">
      <selection activeCell="H13" sqref="H13"/>
    </sheetView>
  </sheetViews>
  <sheetFormatPr defaultColWidth="9.140625" defaultRowHeight="15"/>
  <cols>
    <col min="1" max="1" width="5.28125" style="0" customWidth="1"/>
    <col min="2" max="2" width="28.7109375" style="0" customWidth="1"/>
    <col min="3" max="3" width="13.7109375" style="0" customWidth="1"/>
    <col min="4" max="4" width="11.421875" style="0" customWidth="1"/>
    <col min="5" max="5" width="13.421875" style="0" customWidth="1"/>
    <col min="6" max="6" width="10.8515625" style="0" customWidth="1"/>
    <col min="7" max="7" width="23.7109375" style="0" customWidth="1"/>
    <col min="8" max="8" width="18.421875" style="0" customWidth="1"/>
    <col min="9" max="9" width="16.28125" style="0" customWidth="1"/>
    <col min="10" max="10" width="20.421875" style="0" customWidth="1"/>
  </cols>
  <sheetData>
    <row r="1" spans="1:8" ht="15.75" customHeight="1">
      <c r="A1" s="1" t="s">
        <v>14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17" t="s">
        <v>48</v>
      </c>
      <c r="B3" s="117"/>
      <c r="C3" s="117"/>
      <c r="D3" s="117"/>
      <c r="E3" s="117"/>
      <c r="F3" s="117"/>
      <c r="G3" s="117"/>
      <c r="H3" s="117"/>
    </row>
    <row r="4" spans="1:8" ht="18" customHeight="1">
      <c r="A4" s="117" t="s">
        <v>27</v>
      </c>
      <c r="B4" s="117"/>
      <c r="C4" s="117"/>
      <c r="D4" s="117"/>
      <c r="E4" s="117"/>
      <c r="F4" s="117"/>
      <c r="G4" s="117"/>
      <c r="H4" s="117"/>
    </row>
    <row r="5" spans="1:8" ht="17.25" customHeight="1">
      <c r="A5" s="118"/>
      <c r="B5" s="118"/>
      <c r="C5" s="38"/>
      <c r="D5" s="38"/>
      <c r="E5" s="38"/>
      <c r="F5" s="38"/>
      <c r="G5" s="38"/>
      <c r="H5" s="39"/>
    </row>
    <row r="6" spans="1:9" ht="42.75" customHeight="1">
      <c r="A6" s="9" t="s">
        <v>33</v>
      </c>
      <c r="B6" s="10" t="s">
        <v>0</v>
      </c>
      <c r="C6" s="119" t="s">
        <v>9</v>
      </c>
      <c r="D6" s="119"/>
      <c r="E6" s="119"/>
      <c r="F6" s="119"/>
      <c r="G6" s="119" t="s">
        <v>10</v>
      </c>
      <c r="H6" s="119"/>
      <c r="I6" s="30"/>
    </row>
    <row r="7" spans="1:9" ht="122.25" customHeight="1">
      <c r="A7" s="9"/>
      <c r="B7" s="10"/>
      <c r="C7" s="11" t="s">
        <v>11</v>
      </c>
      <c r="D7" s="11" t="s">
        <v>4</v>
      </c>
      <c r="E7" s="11" t="s">
        <v>5</v>
      </c>
      <c r="F7" s="11" t="s">
        <v>6</v>
      </c>
      <c r="G7" s="11" t="s">
        <v>34</v>
      </c>
      <c r="H7" s="11" t="s">
        <v>12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7</v>
      </c>
      <c r="G8" s="14">
        <v>6</v>
      </c>
      <c r="H8" s="14">
        <v>7</v>
      </c>
      <c r="I8" s="33"/>
    </row>
    <row r="9" spans="1:9" s="34" customFormat="1" ht="12.75">
      <c r="A9" s="60">
        <v>1</v>
      </c>
      <c r="B9" s="62" t="s">
        <v>35</v>
      </c>
      <c r="C9" s="78">
        <v>188</v>
      </c>
      <c r="D9" s="78">
        <v>24</v>
      </c>
      <c r="E9" s="78">
        <v>99.13999999999999</v>
      </c>
      <c r="F9" s="16">
        <f aca="true" t="shared" si="0" ref="F9:F17">C9+D9+E9</f>
        <v>311.14</v>
      </c>
      <c r="G9" s="77">
        <v>124</v>
      </c>
      <c r="H9" s="77">
        <v>570.5</v>
      </c>
      <c r="I9" s="33"/>
    </row>
    <row r="10" spans="1:9" s="34" customFormat="1" ht="12.75">
      <c r="A10" s="60">
        <v>2</v>
      </c>
      <c r="B10" s="62" t="s">
        <v>36</v>
      </c>
      <c r="C10" s="78">
        <v>432.4</v>
      </c>
      <c r="D10" s="78">
        <v>24</v>
      </c>
      <c r="E10" s="78">
        <v>98.57</v>
      </c>
      <c r="F10" s="16">
        <f t="shared" si="0"/>
        <v>554.97</v>
      </c>
      <c r="G10" s="77">
        <v>95</v>
      </c>
      <c r="H10" s="77">
        <v>272</v>
      </c>
      <c r="I10" s="33"/>
    </row>
    <row r="11" spans="1:9" s="34" customFormat="1" ht="12.75">
      <c r="A11" s="60">
        <v>3</v>
      </c>
      <c r="B11" s="62" t="s">
        <v>37</v>
      </c>
      <c r="C11" s="78">
        <v>382.4</v>
      </c>
      <c r="D11" s="78">
        <v>24</v>
      </c>
      <c r="E11" s="78">
        <v>96.58</v>
      </c>
      <c r="F11" s="16">
        <f t="shared" si="0"/>
        <v>502.97999999999996</v>
      </c>
      <c r="G11" s="77">
        <v>140</v>
      </c>
      <c r="H11" s="77">
        <v>628</v>
      </c>
      <c r="I11" s="33"/>
    </row>
    <row r="12" spans="1:9" s="34" customFormat="1" ht="12.75">
      <c r="A12" s="60">
        <v>4</v>
      </c>
      <c r="B12" s="62" t="s">
        <v>39</v>
      </c>
      <c r="C12" s="78">
        <v>524.7</v>
      </c>
      <c r="D12" s="78">
        <v>24</v>
      </c>
      <c r="E12" s="78">
        <v>115.13</v>
      </c>
      <c r="F12" s="16">
        <f t="shared" si="0"/>
        <v>663.83</v>
      </c>
      <c r="G12" s="77">
        <v>140</v>
      </c>
      <c r="H12" s="77">
        <v>616</v>
      </c>
      <c r="I12" s="33"/>
    </row>
    <row r="13" spans="1:9" s="34" customFormat="1" ht="12.75">
      <c r="A13" s="60">
        <v>5</v>
      </c>
      <c r="B13" s="62" t="s">
        <v>40</v>
      </c>
      <c r="C13" s="78">
        <v>391.8</v>
      </c>
      <c r="D13" s="78">
        <v>12</v>
      </c>
      <c r="E13" s="78">
        <v>136.28</v>
      </c>
      <c r="F13" s="16">
        <f t="shared" si="0"/>
        <v>540.08</v>
      </c>
      <c r="G13" s="77">
        <v>102</v>
      </c>
      <c r="H13" s="77">
        <v>536</v>
      </c>
      <c r="I13" s="33"/>
    </row>
    <row r="14" spans="1:9" s="34" customFormat="1" ht="15.75" customHeight="1">
      <c r="A14" s="60">
        <v>6</v>
      </c>
      <c r="B14" s="62" t="s">
        <v>41</v>
      </c>
      <c r="C14" s="78">
        <v>624.04</v>
      </c>
      <c r="D14" s="78">
        <v>24</v>
      </c>
      <c r="E14" s="78">
        <v>98.57</v>
      </c>
      <c r="F14" s="16">
        <f t="shared" si="0"/>
        <v>746.6099999999999</v>
      </c>
      <c r="G14" s="77">
        <v>108</v>
      </c>
      <c r="H14" s="77">
        <v>528</v>
      </c>
      <c r="I14" s="33"/>
    </row>
    <row r="15" spans="1:9" s="34" customFormat="1" ht="12.75">
      <c r="A15" s="60">
        <v>7</v>
      </c>
      <c r="B15" s="62" t="s">
        <v>42</v>
      </c>
      <c r="C15" s="78">
        <v>578.4</v>
      </c>
      <c r="D15" s="78">
        <v>17</v>
      </c>
      <c r="E15" s="78">
        <v>78.14</v>
      </c>
      <c r="F15" s="16">
        <f t="shared" si="0"/>
        <v>673.54</v>
      </c>
      <c r="G15" s="77">
        <v>115</v>
      </c>
      <c r="H15" s="77">
        <v>388</v>
      </c>
      <c r="I15" s="33"/>
    </row>
    <row r="16" spans="1:9" ht="20.25" customHeight="1">
      <c r="A16" s="60">
        <v>8</v>
      </c>
      <c r="B16" s="15" t="s">
        <v>18</v>
      </c>
      <c r="C16" s="77">
        <v>552.4</v>
      </c>
      <c r="D16" s="77">
        <v>24</v>
      </c>
      <c r="E16" s="77">
        <v>431</v>
      </c>
      <c r="F16" s="16">
        <f t="shared" si="0"/>
        <v>1007.4</v>
      </c>
      <c r="G16" s="77">
        <v>126</v>
      </c>
      <c r="H16" s="77">
        <v>496</v>
      </c>
      <c r="I16" s="35"/>
    </row>
    <row r="17" spans="1:9" ht="15">
      <c r="A17" s="60">
        <v>9</v>
      </c>
      <c r="B17" s="62" t="s">
        <v>43</v>
      </c>
      <c r="C17" s="77">
        <v>702.52</v>
      </c>
      <c r="D17" s="77">
        <v>24</v>
      </c>
      <c r="E17" s="77">
        <v>150.99</v>
      </c>
      <c r="F17" s="16">
        <f t="shared" si="0"/>
        <v>877.51</v>
      </c>
      <c r="G17" s="77">
        <v>149</v>
      </c>
      <c r="H17" s="77">
        <v>892</v>
      </c>
      <c r="I17" s="35"/>
    </row>
    <row r="18" spans="1:9" s="29" customFormat="1" ht="12.75">
      <c r="A18" s="17" t="s">
        <v>31</v>
      </c>
      <c r="B18" s="63" t="s">
        <v>6</v>
      </c>
      <c r="C18" s="18">
        <f aca="true" t="shared" si="1" ref="C18:H18">SUM(C9:C17)</f>
        <v>4376.66</v>
      </c>
      <c r="D18" s="18">
        <f t="shared" si="1"/>
        <v>197</v>
      </c>
      <c r="E18" s="18">
        <f t="shared" si="1"/>
        <v>1304.3999999999999</v>
      </c>
      <c r="F18" s="18">
        <f t="shared" si="1"/>
        <v>5878.0599999999995</v>
      </c>
      <c r="G18" s="18">
        <f t="shared" si="1"/>
        <v>1099</v>
      </c>
      <c r="H18" s="18">
        <f t="shared" si="1"/>
        <v>4926.5</v>
      </c>
      <c r="I18" s="42"/>
    </row>
    <row r="19" spans="1:9" s="29" customFormat="1" ht="114.75" customHeight="1">
      <c r="A19" s="40"/>
      <c r="B19" s="40"/>
      <c r="C19" s="128" t="s">
        <v>65</v>
      </c>
      <c r="D19" s="129"/>
      <c r="E19" s="129"/>
      <c r="F19" s="130"/>
      <c r="G19" s="44" t="s">
        <v>52</v>
      </c>
      <c r="H19" s="44" t="s">
        <v>66</v>
      </c>
      <c r="I19" s="41"/>
    </row>
    <row r="20" spans="1:9" s="29" customFormat="1" ht="72.75" customHeight="1">
      <c r="A20" s="40"/>
      <c r="B20" s="40"/>
      <c r="C20" s="64"/>
      <c r="D20" s="65"/>
      <c r="E20" s="65"/>
      <c r="F20" s="65"/>
      <c r="G20" s="64"/>
      <c r="H20" s="64"/>
      <c r="I20" s="41"/>
    </row>
    <row r="21" spans="1:8" ht="45.75" customHeight="1">
      <c r="A21" s="19"/>
      <c r="B21" s="19"/>
      <c r="C21" s="20"/>
      <c r="D21" s="20"/>
      <c r="E21" s="20"/>
      <c r="F21" s="20"/>
      <c r="G21" s="20"/>
      <c r="H21" s="20"/>
    </row>
    <row r="22" spans="1:8" ht="20.25" customHeight="1">
      <c r="A22" s="69" t="s">
        <v>53</v>
      </c>
      <c r="B22" s="19"/>
      <c r="C22" s="20"/>
      <c r="D22" s="21"/>
      <c r="E22" s="20"/>
      <c r="F22" s="20"/>
      <c r="G22" s="20"/>
      <c r="H22" s="20"/>
    </row>
    <row r="23" spans="1:8" ht="15.75" thickBot="1">
      <c r="A23" s="22"/>
      <c r="B23" s="22"/>
      <c r="C23" s="23"/>
      <c r="D23" s="23"/>
      <c r="E23" s="23"/>
      <c r="F23" s="23"/>
      <c r="G23" s="23"/>
      <c r="H23" s="23"/>
    </row>
    <row r="24" spans="1:9" ht="24.75" customHeight="1">
      <c r="A24" s="126" t="s">
        <v>33</v>
      </c>
      <c r="B24" s="124" t="s">
        <v>0</v>
      </c>
      <c r="C24" s="122" t="s">
        <v>49</v>
      </c>
      <c r="D24" s="122"/>
      <c r="E24" s="122"/>
      <c r="F24" s="122"/>
      <c r="G24" s="122"/>
      <c r="H24" s="122"/>
      <c r="I24" s="123"/>
    </row>
    <row r="25" spans="1:9" ht="28.5" customHeight="1" thickBot="1">
      <c r="A25" s="127"/>
      <c r="B25" s="125"/>
      <c r="C25" s="110" t="s">
        <v>54</v>
      </c>
      <c r="D25" s="111"/>
      <c r="E25" s="111"/>
      <c r="F25" s="102" t="s">
        <v>55</v>
      </c>
      <c r="G25" s="103"/>
      <c r="H25" s="103"/>
      <c r="I25" s="82" t="s">
        <v>6</v>
      </c>
    </row>
    <row r="26" spans="1:9" s="34" customFormat="1" ht="15" customHeight="1" thickBot="1">
      <c r="A26" s="79">
        <v>0</v>
      </c>
      <c r="B26" s="80">
        <v>1</v>
      </c>
      <c r="C26" s="104">
        <v>2</v>
      </c>
      <c r="D26" s="112"/>
      <c r="E26" s="112"/>
      <c r="F26" s="104">
        <v>3</v>
      </c>
      <c r="G26" s="105"/>
      <c r="H26" s="105"/>
      <c r="I26" s="81" t="s">
        <v>56</v>
      </c>
    </row>
    <row r="27" spans="1:10" s="34" customFormat="1" ht="15">
      <c r="A27" s="86">
        <v>1</v>
      </c>
      <c r="B27" s="87" t="s">
        <v>35</v>
      </c>
      <c r="C27" s="106">
        <v>0</v>
      </c>
      <c r="D27" s="113"/>
      <c r="E27" s="113"/>
      <c r="F27" s="106">
        <v>5177.11</v>
      </c>
      <c r="G27" s="107"/>
      <c r="H27" s="108"/>
      <c r="I27" s="93">
        <f>C27+D27+E27+G27+H27+F27</f>
        <v>5177.11</v>
      </c>
      <c r="J27" s="57"/>
    </row>
    <row r="28" spans="1:10" s="34" customFormat="1" ht="15">
      <c r="A28" s="88">
        <v>2</v>
      </c>
      <c r="B28" s="62" t="s">
        <v>36</v>
      </c>
      <c r="C28" s="98">
        <v>0</v>
      </c>
      <c r="D28" s="99"/>
      <c r="E28" s="99"/>
      <c r="F28" s="94">
        <v>5114.98</v>
      </c>
      <c r="G28" s="95"/>
      <c r="H28" s="95"/>
      <c r="I28" s="89">
        <f>C28+D28+E28+G28+H28+F28</f>
        <v>5114.98</v>
      </c>
      <c r="J28" s="57"/>
    </row>
    <row r="29" spans="1:10" s="34" customFormat="1" ht="15">
      <c r="A29" s="88">
        <v>3</v>
      </c>
      <c r="B29" s="62" t="s">
        <v>37</v>
      </c>
      <c r="C29" s="98">
        <v>0</v>
      </c>
      <c r="D29" s="99"/>
      <c r="E29" s="99"/>
      <c r="F29" s="94">
        <v>6593.34</v>
      </c>
      <c r="G29" s="95"/>
      <c r="H29" s="95"/>
      <c r="I29" s="89">
        <f>C29+D29+E29+G29+H29+F29</f>
        <v>6593.34</v>
      </c>
      <c r="J29" s="57"/>
    </row>
    <row r="30" spans="1:10" s="34" customFormat="1" ht="15">
      <c r="A30" s="88">
        <v>4</v>
      </c>
      <c r="B30" s="62" t="s">
        <v>38</v>
      </c>
      <c r="C30" s="98">
        <v>-4000</v>
      </c>
      <c r="D30" s="99"/>
      <c r="E30" s="99"/>
      <c r="F30" s="94">
        <v>0</v>
      </c>
      <c r="G30" s="95"/>
      <c r="H30" s="95"/>
      <c r="I30" s="89">
        <f>C30+D30+E30+G30+H30+F30</f>
        <v>-4000</v>
      </c>
      <c r="J30" s="57"/>
    </row>
    <row r="31" spans="1:10" s="34" customFormat="1" ht="12.75">
      <c r="A31" s="88">
        <v>5</v>
      </c>
      <c r="B31" s="62" t="s">
        <v>39</v>
      </c>
      <c r="C31" s="114">
        <v>0</v>
      </c>
      <c r="D31" s="103"/>
      <c r="E31" s="103"/>
      <c r="F31" s="94">
        <v>13367.23</v>
      </c>
      <c r="G31" s="95"/>
      <c r="H31" s="95"/>
      <c r="I31" s="120">
        <f>G31+D31+E31+H31+C31+F31</f>
        <v>13367.23</v>
      </c>
      <c r="J31" s="57"/>
    </row>
    <row r="32" spans="1:10" ht="15">
      <c r="A32" s="88">
        <v>6</v>
      </c>
      <c r="B32" s="62" t="s">
        <v>40</v>
      </c>
      <c r="C32" s="115"/>
      <c r="D32" s="116"/>
      <c r="E32" s="116"/>
      <c r="F32" s="109"/>
      <c r="G32" s="95"/>
      <c r="H32" s="95"/>
      <c r="I32" s="121"/>
      <c r="J32" s="57"/>
    </row>
    <row r="33" spans="1:10" ht="18.75" customHeight="1">
      <c r="A33" s="88">
        <v>7</v>
      </c>
      <c r="B33" s="62" t="s">
        <v>41</v>
      </c>
      <c r="C33" s="98">
        <v>0</v>
      </c>
      <c r="D33" s="99"/>
      <c r="E33" s="99"/>
      <c r="F33" s="94">
        <v>7111.52</v>
      </c>
      <c r="G33" s="95"/>
      <c r="H33" s="95"/>
      <c r="I33" s="89">
        <f aca="true" t="shared" si="2" ref="I33:I40">C33+D33+E33+G33+H33+F33</f>
        <v>7111.52</v>
      </c>
      <c r="J33" s="57"/>
    </row>
    <row r="34" spans="1:10" ht="15">
      <c r="A34" s="88">
        <v>8</v>
      </c>
      <c r="B34" s="62" t="s">
        <v>42</v>
      </c>
      <c r="C34" s="98">
        <v>0</v>
      </c>
      <c r="D34" s="99"/>
      <c r="E34" s="99"/>
      <c r="F34" s="94">
        <v>6385.47</v>
      </c>
      <c r="G34" s="95"/>
      <c r="H34" s="95"/>
      <c r="I34" s="89">
        <f t="shared" si="2"/>
        <v>6385.47</v>
      </c>
      <c r="J34" s="57"/>
    </row>
    <row r="35" spans="1:10" ht="15">
      <c r="A35" s="88">
        <v>9</v>
      </c>
      <c r="B35" s="62" t="s">
        <v>15</v>
      </c>
      <c r="C35" s="98">
        <v>-20000</v>
      </c>
      <c r="D35" s="99"/>
      <c r="E35" s="99"/>
      <c r="F35" s="94">
        <v>0</v>
      </c>
      <c r="G35" s="95"/>
      <c r="H35" s="95"/>
      <c r="I35" s="89">
        <f t="shared" si="2"/>
        <v>-20000</v>
      </c>
      <c r="J35" s="57"/>
    </row>
    <row r="36" spans="1:10" ht="15">
      <c r="A36" s="88">
        <v>10</v>
      </c>
      <c r="B36" s="62" t="s">
        <v>16</v>
      </c>
      <c r="C36" s="98">
        <v>-10770</v>
      </c>
      <c r="D36" s="99"/>
      <c r="E36" s="99"/>
      <c r="F36" s="94">
        <v>0</v>
      </c>
      <c r="G36" s="95"/>
      <c r="H36" s="95"/>
      <c r="I36" s="89">
        <f t="shared" si="2"/>
        <v>-10770</v>
      </c>
      <c r="J36" s="57"/>
    </row>
    <row r="37" spans="1:10" ht="15">
      <c r="A37" s="88">
        <v>11</v>
      </c>
      <c r="B37" s="62" t="s">
        <v>17</v>
      </c>
      <c r="C37" s="98">
        <v>-6628</v>
      </c>
      <c r="D37" s="99"/>
      <c r="E37" s="99"/>
      <c r="F37" s="94">
        <v>0</v>
      </c>
      <c r="G37" s="95"/>
      <c r="H37" s="95"/>
      <c r="I37" s="89">
        <f t="shared" si="2"/>
        <v>-6628</v>
      </c>
      <c r="J37" s="57"/>
    </row>
    <row r="38" spans="1:10" ht="18.75" customHeight="1">
      <c r="A38" s="88">
        <v>12</v>
      </c>
      <c r="B38" s="15" t="s">
        <v>18</v>
      </c>
      <c r="C38" s="98">
        <v>0</v>
      </c>
      <c r="D38" s="99"/>
      <c r="E38" s="99"/>
      <c r="F38" s="94">
        <v>8637.83</v>
      </c>
      <c r="G38" s="95"/>
      <c r="H38" s="95"/>
      <c r="I38" s="89">
        <f t="shared" si="2"/>
        <v>8637.83</v>
      </c>
      <c r="J38" s="57"/>
    </row>
    <row r="39" spans="1:10" ht="19.5" customHeight="1">
      <c r="A39" s="88">
        <v>13</v>
      </c>
      <c r="B39" s="62" t="s">
        <v>43</v>
      </c>
      <c r="C39" s="98">
        <v>0</v>
      </c>
      <c r="D39" s="99"/>
      <c r="E39" s="99"/>
      <c r="F39" s="94">
        <v>9521.82</v>
      </c>
      <c r="G39" s="95"/>
      <c r="H39" s="95"/>
      <c r="I39" s="89">
        <f t="shared" si="2"/>
        <v>9521.82</v>
      </c>
      <c r="J39" s="57"/>
    </row>
    <row r="40" spans="1:10" ht="31.5" customHeight="1">
      <c r="A40" s="88">
        <v>14</v>
      </c>
      <c r="B40" s="15" t="s">
        <v>44</v>
      </c>
      <c r="C40" s="98">
        <v>0</v>
      </c>
      <c r="D40" s="99"/>
      <c r="E40" s="99"/>
      <c r="F40" s="94">
        <v>0</v>
      </c>
      <c r="G40" s="95"/>
      <c r="H40" s="95"/>
      <c r="I40" s="89">
        <f t="shared" si="2"/>
        <v>0</v>
      </c>
      <c r="J40" s="57"/>
    </row>
    <row r="41" spans="1:9" s="29" customFormat="1" ht="24" customHeight="1" thickBot="1">
      <c r="A41" s="90" t="s">
        <v>31</v>
      </c>
      <c r="B41" s="91" t="s">
        <v>6</v>
      </c>
      <c r="C41" s="100">
        <f>SUM(C27:C40)</f>
        <v>-41398</v>
      </c>
      <c r="D41" s="101"/>
      <c r="E41" s="101"/>
      <c r="F41" s="96">
        <f>SUM(F27:F40)</f>
        <v>61909.3</v>
      </c>
      <c r="G41" s="97"/>
      <c r="H41" s="97"/>
      <c r="I41" s="92">
        <f>SUM(I27:I40)</f>
        <v>20511.300000000003</v>
      </c>
    </row>
    <row r="42" ht="15">
      <c r="I42" s="4"/>
    </row>
  </sheetData>
  <sheetProtection/>
  <mergeCells count="42">
    <mergeCell ref="C19:F19"/>
    <mergeCell ref="C31:E32"/>
    <mergeCell ref="A3:H3"/>
    <mergeCell ref="A4:H4"/>
    <mergeCell ref="A5:B5"/>
    <mergeCell ref="C6:F6"/>
    <mergeCell ref="I31:I32"/>
    <mergeCell ref="C24:I24"/>
    <mergeCell ref="B24:B25"/>
    <mergeCell ref="A24:A25"/>
    <mergeCell ref="G6:H6"/>
    <mergeCell ref="C25:E25"/>
    <mergeCell ref="C26:E26"/>
    <mergeCell ref="C27:E27"/>
    <mergeCell ref="C28:E28"/>
    <mergeCell ref="C29:E29"/>
    <mergeCell ref="C30:E30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F25:H25"/>
    <mergeCell ref="F26:H26"/>
    <mergeCell ref="F27:H27"/>
    <mergeCell ref="F28:H28"/>
    <mergeCell ref="F29:H29"/>
    <mergeCell ref="F30:H30"/>
    <mergeCell ref="F31:H32"/>
    <mergeCell ref="F39:H39"/>
    <mergeCell ref="F40:H40"/>
    <mergeCell ref="F41:H41"/>
    <mergeCell ref="F33:H33"/>
    <mergeCell ref="F34:H34"/>
    <mergeCell ref="F35:H35"/>
    <mergeCell ref="F36:H36"/>
    <mergeCell ref="F37:H37"/>
    <mergeCell ref="F38:H38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">
      <selection activeCell="C46" sqref="C46:E46"/>
    </sheetView>
  </sheetViews>
  <sheetFormatPr defaultColWidth="9.140625" defaultRowHeight="15"/>
  <cols>
    <col min="1" max="1" width="4.28125" style="0" customWidth="1"/>
    <col min="2" max="2" width="35.00390625" style="0" customWidth="1"/>
    <col min="3" max="3" width="18.00390625" style="0" customWidth="1"/>
    <col min="4" max="4" width="13.28125" style="0" customWidth="1"/>
    <col min="5" max="5" width="17.28125" style="0" customWidth="1"/>
    <col min="6" max="6" width="13.00390625" style="0" customWidth="1"/>
    <col min="7" max="7" width="30.7109375" style="0" customWidth="1"/>
    <col min="8" max="8" width="16.57421875" style="0" customWidth="1"/>
    <col min="9" max="9" width="12.8515625" style="0" customWidth="1"/>
    <col min="10" max="10" width="14.7109375" style="0" bestFit="1" customWidth="1"/>
  </cols>
  <sheetData>
    <row r="1" spans="1:11" ht="15.75" customHeight="1">
      <c r="A1" s="1" t="s">
        <v>14</v>
      </c>
      <c r="B1" s="2"/>
      <c r="C1" s="2"/>
      <c r="D1" s="2"/>
      <c r="E1" s="2"/>
      <c r="F1" s="2"/>
      <c r="G1" s="3"/>
      <c r="H1" s="4"/>
      <c r="I1" s="4"/>
      <c r="J1" s="4"/>
      <c r="K1" s="4"/>
    </row>
    <row r="2" spans="1:11" ht="8.25" customHeight="1">
      <c r="A2" s="2"/>
      <c r="B2" s="5"/>
      <c r="C2" s="5"/>
      <c r="D2" s="5"/>
      <c r="E2" s="5"/>
      <c r="F2" s="5"/>
      <c r="G2" s="3"/>
      <c r="H2" s="4"/>
      <c r="I2" s="4"/>
      <c r="J2" s="4"/>
      <c r="K2" s="4"/>
    </row>
    <row r="3" spans="1:11" s="25" customFormat="1" ht="15" customHeight="1">
      <c r="A3" s="6" t="s">
        <v>13</v>
      </c>
      <c r="B3" s="7"/>
      <c r="C3" s="7"/>
      <c r="D3" s="7"/>
      <c r="E3" s="7"/>
      <c r="F3" s="7"/>
      <c r="G3" s="7"/>
      <c r="H3" s="8"/>
      <c r="I3" s="8"/>
      <c r="J3" s="8"/>
      <c r="K3" s="8"/>
    </row>
    <row r="4" spans="1:8" ht="15">
      <c r="A4" s="131" t="s">
        <v>27</v>
      </c>
      <c r="B4" s="131"/>
      <c r="C4" s="131"/>
      <c r="D4" s="131"/>
      <c r="E4" s="131"/>
      <c r="F4" s="131"/>
      <c r="G4" s="131"/>
      <c r="H4" s="131"/>
    </row>
    <row r="5" ht="10.5" customHeight="1"/>
    <row r="6" spans="1:11" s="27" customFormat="1" ht="18" customHeight="1">
      <c r="A6" s="136" t="s">
        <v>33</v>
      </c>
      <c r="B6" s="10" t="s">
        <v>0</v>
      </c>
      <c r="C6" s="119" t="s">
        <v>1</v>
      </c>
      <c r="D6" s="119"/>
      <c r="E6" s="119"/>
      <c r="F6" s="119"/>
      <c r="G6" s="119" t="s">
        <v>2</v>
      </c>
      <c r="H6" s="135"/>
      <c r="I6" s="26"/>
      <c r="J6" s="26"/>
      <c r="K6" s="26"/>
    </row>
    <row r="7" spans="1:11" s="27" customFormat="1" ht="27" customHeight="1">
      <c r="A7" s="137"/>
      <c r="B7" s="10"/>
      <c r="C7" s="11" t="s">
        <v>3</v>
      </c>
      <c r="D7" s="11" t="s">
        <v>4</v>
      </c>
      <c r="E7" s="11" t="s">
        <v>5</v>
      </c>
      <c r="F7" s="11" t="s">
        <v>6</v>
      </c>
      <c r="G7" s="119"/>
      <c r="H7" s="135"/>
      <c r="I7" s="26"/>
      <c r="J7" s="26"/>
      <c r="K7" s="26"/>
    </row>
    <row r="8" spans="1:11" s="29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7</v>
      </c>
      <c r="G8" s="14">
        <v>6</v>
      </c>
      <c r="H8" s="42"/>
      <c r="I8" s="28"/>
      <c r="J8" s="28"/>
      <c r="K8" s="28"/>
    </row>
    <row r="9" spans="1:11" s="29" customFormat="1" ht="16.5" customHeight="1">
      <c r="A9" s="12">
        <v>1</v>
      </c>
      <c r="B9" s="49" t="s">
        <v>16</v>
      </c>
      <c r="C9" s="47">
        <v>84.2</v>
      </c>
      <c r="D9" s="47">
        <v>7</v>
      </c>
      <c r="E9" s="47">
        <v>85</v>
      </c>
      <c r="F9" s="47">
        <f aca="true" t="shared" si="0" ref="F9:F16">C9+D9+E9</f>
        <v>176.2</v>
      </c>
      <c r="G9" s="47">
        <v>0</v>
      </c>
      <c r="H9" s="42"/>
      <c r="I9" s="28"/>
      <c r="J9" s="28"/>
      <c r="K9" s="28"/>
    </row>
    <row r="10" spans="1:11" s="29" customFormat="1" ht="16.5" customHeight="1">
      <c r="A10" s="12">
        <v>2</v>
      </c>
      <c r="B10" s="49" t="s">
        <v>64</v>
      </c>
      <c r="C10" s="47">
        <v>985.4</v>
      </c>
      <c r="D10" s="47">
        <v>35</v>
      </c>
      <c r="E10" s="47">
        <v>309</v>
      </c>
      <c r="F10" s="47">
        <f t="shared" si="0"/>
        <v>1329.4</v>
      </c>
      <c r="G10" s="47">
        <v>0</v>
      </c>
      <c r="H10" s="42"/>
      <c r="I10" s="28"/>
      <c r="J10" s="28"/>
      <c r="K10" s="28"/>
    </row>
    <row r="11" spans="1:11" s="29" customFormat="1" ht="15.75" customHeight="1">
      <c r="A11" s="60">
        <v>3</v>
      </c>
      <c r="B11" s="15" t="s">
        <v>23</v>
      </c>
      <c r="C11" s="48">
        <v>77</v>
      </c>
      <c r="D11" s="48">
        <v>17</v>
      </c>
      <c r="E11" s="48">
        <v>46</v>
      </c>
      <c r="F11" s="47">
        <f t="shared" si="0"/>
        <v>140</v>
      </c>
      <c r="G11" s="48">
        <v>0</v>
      </c>
      <c r="H11" s="42"/>
      <c r="I11" s="28"/>
      <c r="J11" s="28"/>
      <c r="K11" s="28"/>
    </row>
    <row r="12" spans="1:11" s="29" customFormat="1" ht="12.75">
      <c r="A12" s="60">
        <v>4</v>
      </c>
      <c r="B12" s="15" t="s">
        <v>30</v>
      </c>
      <c r="C12" s="48">
        <v>300</v>
      </c>
      <c r="D12" s="48">
        <v>35</v>
      </c>
      <c r="E12" s="48">
        <v>49</v>
      </c>
      <c r="F12" s="47">
        <f t="shared" si="0"/>
        <v>384</v>
      </c>
      <c r="G12" s="48"/>
      <c r="H12" s="42"/>
      <c r="I12" s="28"/>
      <c r="J12" s="28"/>
      <c r="K12" s="28"/>
    </row>
    <row r="13" spans="1:11" s="29" customFormat="1" ht="13.5" customHeight="1">
      <c r="A13" s="12">
        <v>5</v>
      </c>
      <c r="B13" s="49" t="s">
        <v>20</v>
      </c>
      <c r="C13" s="47">
        <v>9.9</v>
      </c>
      <c r="D13" s="74">
        <v>0</v>
      </c>
      <c r="E13" s="47">
        <v>12.46</v>
      </c>
      <c r="F13" s="47">
        <f t="shared" si="0"/>
        <v>22.36</v>
      </c>
      <c r="G13" s="47">
        <v>0</v>
      </c>
      <c r="H13" s="42"/>
      <c r="I13" s="28"/>
      <c r="J13" s="28"/>
      <c r="K13" s="28"/>
    </row>
    <row r="14" spans="1:11" s="29" customFormat="1" ht="14.25" customHeight="1">
      <c r="A14" s="12">
        <v>6</v>
      </c>
      <c r="B14" s="49" t="s">
        <v>28</v>
      </c>
      <c r="C14" s="47">
        <v>19</v>
      </c>
      <c r="D14" s="74">
        <v>0</v>
      </c>
      <c r="E14" s="47">
        <v>5.59</v>
      </c>
      <c r="F14" s="47">
        <f t="shared" si="0"/>
        <v>24.59</v>
      </c>
      <c r="G14" s="47"/>
      <c r="H14" s="42"/>
      <c r="I14" s="28"/>
      <c r="J14" s="28"/>
      <c r="K14" s="28"/>
    </row>
    <row r="15" spans="1:11" s="29" customFormat="1" ht="17.25" customHeight="1">
      <c r="A15" s="60">
        <v>7</v>
      </c>
      <c r="B15" s="15" t="s">
        <v>24</v>
      </c>
      <c r="C15" s="48">
        <v>26.5</v>
      </c>
      <c r="D15" s="75">
        <v>0</v>
      </c>
      <c r="E15" s="48">
        <v>3.67</v>
      </c>
      <c r="F15" s="47">
        <f t="shared" si="0"/>
        <v>30.17</v>
      </c>
      <c r="G15" s="48">
        <v>0</v>
      </c>
      <c r="H15" s="42"/>
      <c r="I15" s="28"/>
      <c r="J15" s="28"/>
      <c r="K15" s="28"/>
    </row>
    <row r="16" spans="1:11" ht="15">
      <c r="A16" s="60">
        <v>8</v>
      </c>
      <c r="B16" s="15" t="s">
        <v>22</v>
      </c>
      <c r="C16" s="48">
        <v>24.5</v>
      </c>
      <c r="D16" s="75">
        <v>0</v>
      </c>
      <c r="E16" s="48">
        <v>11</v>
      </c>
      <c r="F16" s="47">
        <f t="shared" si="0"/>
        <v>35.5</v>
      </c>
      <c r="G16" s="48">
        <v>0</v>
      </c>
      <c r="H16" s="85"/>
      <c r="I16" s="4"/>
      <c r="J16" s="4"/>
      <c r="K16" s="4"/>
    </row>
    <row r="17" spans="1:11" ht="15.75" customHeight="1">
      <c r="A17" s="60" t="s">
        <v>31</v>
      </c>
      <c r="B17" s="71" t="s">
        <v>6</v>
      </c>
      <c r="C17" s="72">
        <f>SUM(C9:C16)</f>
        <v>1526.5</v>
      </c>
      <c r="D17" s="72">
        <f>SUM(D9:D16)</f>
        <v>94</v>
      </c>
      <c r="E17" s="72">
        <f>SUM(E9:E16)</f>
        <v>521.72</v>
      </c>
      <c r="F17" s="72">
        <f>SUM(F9:F16)</f>
        <v>2142.2200000000003</v>
      </c>
      <c r="G17" s="73">
        <f>SUM(G9:G16)</f>
        <v>0</v>
      </c>
      <c r="H17" s="67"/>
      <c r="I17" s="4"/>
      <c r="J17" s="4"/>
      <c r="K17" s="4"/>
    </row>
    <row r="18" spans="1:8" s="4" customFormat="1" ht="31.5" customHeight="1">
      <c r="A18" s="155"/>
      <c r="B18" s="152"/>
      <c r="C18" s="132" t="s">
        <v>62</v>
      </c>
      <c r="D18" s="133"/>
      <c r="E18" s="133"/>
      <c r="F18" s="134"/>
      <c r="G18" s="70" t="s">
        <v>63</v>
      </c>
      <c r="H18" s="45"/>
    </row>
    <row r="19" spans="1:8" s="4" customFormat="1" ht="9.75" customHeight="1">
      <c r="A19" s="156"/>
      <c r="B19" s="153"/>
      <c r="C19" s="54"/>
      <c r="D19" s="54"/>
      <c r="E19" s="54"/>
      <c r="F19" s="55"/>
      <c r="G19" s="54"/>
      <c r="H19" s="45"/>
    </row>
    <row r="20" spans="1:2" ht="9" customHeight="1">
      <c r="A20" s="154"/>
      <c r="B20" s="154"/>
    </row>
    <row r="21" spans="1:9" s="43" customFormat="1" ht="15.75">
      <c r="A21" s="69" t="s">
        <v>61</v>
      </c>
      <c r="B21" s="19"/>
      <c r="C21" s="20"/>
      <c r="D21" s="21"/>
      <c r="E21" s="20"/>
      <c r="F21" s="20"/>
      <c r="G21" s="20"/>
      <c r="H21" s="20"/>
      <c r="I21"/>
    </row>
    <row r="22" spans="1:8" ht="10.5" customHeight="1" thickBot="1">
      <c r="A22" s="22"/>
      <c r="B22" s="22"/>
      <c r="C22" s="23"/>
      <c r="D22" s="23"/>
      <c r="E22" s="23"/>
      <c r="F22" s="23"/>
      <c r="G22" s="23"/>
      <c r="H22" s="23"/>
    </row>
    <row r="23" spans="1:9" ht="15" customHeight="1">
      <c r="A23" s="126" t="s">
        <v>33</v>
      </c>
      <c r="B23" s="124" t="s">
        <v>0</v>
      </c>
      <c r="C23" s="122" t="s">
        <v>49</v>
      </c>
      <c r="D23" s="122"/>
      <c r="E23" s="122"/>
      <c r="F23" s="122"/>
      <c r="G23" s="122"/>
      <c r="H23" s="122"/>
      <c r="I23" s="123"/>
    </row>
    <row r="24" spans="1:10" ht="16.5" customHeight="1" thickBot="1">
      <c r="A24" s="127"/>
      <c r="B24" s="125"/>
      <c r="C24" s="110" t="s">
        <v>54</v>
      </c>
      <c r="D24" s="111"/>
      <c r="E24" s="111"/>
      <c r="F24" s="102" t="s">
        <v>55</v>
      </c>
      <c r="G24" s="103"/>
      <c r="H24" s="103"/>
      <c r="I24" s="82" t="s">
        <v>6</v>
      </c>
      <c r="J24" s="31"/>
    </row>
    <row r="25" spans="1:10" ht="17.25" customHeight="1" thickBot="1">
      <c r="A25" s="79">
        <v>0</v>
      </c>
      <c r="B25" s="80">
        <v>1</v>
      </c>
      <c r="C25" s="104">
        <v>2</v>
      </c>
      <c r="D25" s="112"/>
      <c r="E25" s="112"/>
      <c r="F25" s="104">
        <v>3</v>
      </c>
      <c r="G25" s="105"/>
      <c r="H25" s="105"/>
      <c r="I25" s="81" t="s">
        <v>56</v>
      </c>
      <c r="J25" s="32"/>
    </row>
    <row r="26" spans="1:10" s="34" customFormat="1" ht="14.25" customHeight="1">
      <c r="A26" s="83">
        <v>1</v>
      </c>
      <c r="B26" s="84" t="s">
        <v>15</v>
      </c>
      <c r="C26" s="106">
        <v>-12000</v>
      </c>
      <c r="D26" s="113"/>
      <c r="E26" s="113"/>
      <c r="F26" s="106">
        <v>0</v>
      </c>
      <c r="G26" s="107"/>
      <c r="H26" s="108"/>
      <c r="I26" s="93">
        <f>C26+D26+E26+G26+H26+F26</f>
        <v>-12000</v>
      </c>
      <c r="J26" s="58"/>
    </row>
    <row r="27" spans="1:10" s="34" customFormat="1" ht="12.75" customHeight="1">
      <c r="A27" s="12">
        <v>2</v>
      </c>
      <c r="B27" s="49" t="s">
        <v>16</v>
      </c>
      <c r="C27" s="98">
        <v>0</v>
      </c>
      <c r="D27" s="99"/>
      <c r="E27" s="99"/>
      <c r="F27" s="94">
        <v>2151.05</v>
      </c>
      <c r="G27" s="95"/>
      <c r="H27" s="95"/>
      <c r="I27" s="89">
        <f>C27+D27+E27+G27+H27+F27</f>
        <v>2151.05</v>
      </c>
      <c r="J27" s="58"/>
    </row>
    <row r="28" spans="1:10" s="34" customFormat="1" ht="13.5" customHeight="1">
      <c r="A28" s="12">
        <v>3</v>
      </c>
      <c r="B28" s="49" t="s">
        <v>17</v>
      </c>
      <c r="C28" s="98">
        <v>-12299</v>
      </c>
      <c r="D28" s="99"/>
      <c r="E28" s="99"/>
      <c r="F28" s="94">
        <v>0</v>
      </c>
      <c r="G28" s="95"/>
      <c r="H28" s="95"/>
      <c r="I28" s="89">
        <f>C28+D28+E28+G28+H28+F28</f>
        <v>-12299</v>
      </c>
      <c r="J28" s="58"/>
    </row>
    <row r="29" spans="1:10" s="34" customFormat="1" ht="13.5" customHeight="1">
      <c r="A29" s="12">
        <v>4</v>
      </c>
      <c r="B29" s="49" t="s">
        <v>32</v>
      </c>
      <c r="C29" s="98">
        <v>-17000</v>
      </c>
      <c r="D29" s="99"/>
      <c r="E29" s="99"/>
      <c r="F29" s="94">
        <v>0</v>
      </c>
      <c r="G29" s="95"/>
      <c r="H29" s="95"/>
      <c r="I29" s="89">
        <f>C29+D29+E29+G29+H29+F29</f>
        <v>-17000</v>
      </c>
      <c r="J29" s="58"/>
    </row>
    <row r="30" spans="1:10" s="34" customFormat="1" ht="15.75" customHeight="1">
      <c r="A30" s="12">
        <v>5</v>
      </c>
      <c r="B30" s="49" t="s">
        <v>64</v>
      </c>
      <c r="C30" s="98">
        <v>0</v>
      </c>
      <c r="D30" s="148"/>
      <c r="E30" s="149"/>
      <c r="F30" s="98">
        <v>16229.33</v>
      </c>
      <c r="G30" s="148"/>
      <c r="H30" s="149"/>
      <c r="I30" s="89">
        <f>G30+D30+E30+H30+C30+F30</f>
        <v>16229.33</v>
      </c>
      <c r="J30" s="58"/>
    </row>
    <row r="31" spans="1:10" s="34" customFormat="1" ht="15.75" customHeight="1">
      <c r="A31" s="60">
        <v>6</v>
      </c>
      <c r="B31" s="15" t="s">
        <v>23</v>
      </c>
      <c r="C31" s="98">
        <v>0</v>
      </c>
      <c r="D31" s="148"/>
      <c r="E31" s="149"/>
      <c r="F31" s="98">
        <v>1709.12</v>
      </c>
      <c r="G31" s="148"/>
      <c r="H31" s="149"/>
      <c r="I31" s="151">
        <f>G31+D31+E31+H31+C31+F31</f>
        <v>1709.12</v>
      </c>
      <c r="J31" s="58"/>
    </row>
    <row r="32" spans="1:10" s="34" customFormat="1" ht="13.5" customHeight="1">
      <c r="A32" s="60">
        <v>7</v>
      </c>
      <c r="B32" s="15" t="s">
        <v>30</v>
      </c>
      <c r="C32" s="98">
        <v>0</v>
      </c>
      <c r="D32" s="99"/>
      <c r="E32" s="99"/>
      <c r="F32" s="94">
        <v>4687.88</v>
      </c>
      <c r="G32" s="95"/>
      <c r="H32" s="95"/>
      <c r="I32" s="89">
        <f aca="true" t="shared" si="1" ref="I32:I39">C32+D32+E32+G32+H32+F32</f>
        <v>4687.88</v>
      </c>
      <c r="J32" s="58"/>
    </row>
    <row r="33" spans="1:10" s="34" customFormat="1" ht="14.25" customHeight="1">
      <c r="A33" s="12">
        <v>8</v>
      </c>
      <c r="B33" s="49" t="s">
        <v>19</v>
      </c>
      <c r="C33" s="98">
        <v>-210</v>
      </c>
      <c r="D33" s="99"/>
      <c r="E33" s="99"/>
      <c r="F33" s="94">
        <v>0</v>
      </c>
      <c r="G33" s="95"/>
      <c r="H33" s="95"/>
      <c r="I33" s="89">
        <f t="shared" si="1"/>
        <v>-210</v>
      </c>
      <c r="J33" s="58"/>
    </row>
    <row r="34" spans="1:10" ht="13.5" customHeight="1">
      <c r="A34" s="12">
        <v>9</v>
      </c>
      <c r="B34" s="49" t="s">
        <v>20</v>
      </c>
      <c r="C34" s="98">
        <v>0</v>
      </c>
      <c r="D34" s="99"/>
      <c r="E34" s="99"/>
      <c r="F34" s="94">
        <v>272.97</v>
      </c>
      <c r="G34" s="95"/>
      <c r="H34" s="95"/>
      <c r="I34" s="89">
        <f t="shared" si="1"/>
        <v>272.97</v>
      </c>
      <c r="J34" s="58"/>
    </row>
    <row r="35" spans="1:10" ht="15.75" customHeight="1">
      <c r="A35" s="12">
        <v>10</v>
      </c>
      <c r="B35" s="49" t="s">
        <v>28</v>
      </c>
      <c r="C35" s="98">
        <v>0</v>
      </c>
      <c r="D35" s="99"/>
      <c r="E35" s="99"/>
      <c r="F35" s="94">
        <v>300.2</v>
      </c>
      <c r="G35" s="95"/>
      <c r="H35" s="95"/>
      <c r="I35" s="89">
        <f t="shared" si="1"/>
        <v>300.2</v>
      </c>
      <c r="J35" s="58"/>
    </row>
    <row r="36" spans="1:10" ht="15" customHeight="1">
      <c r="A36" s="12">
        <v>11</v>
      </c>
      <c r="B36" s="49" t="s">
        <v>21</v>
      </c>
      <c r="C36" s="98">
        <v>-1745</v>
      </c>
      <c r="D36" s="99"/>
      <c r="E36" s="99"/>
      <c r="F36" s="94">
        <v>0</v>
      </c>
      <c r="G36" s="95"/>
      <c r="H36" s="95"/>
      <c r="I36" s="89">
        <f t="shared" si="1"/>
        <v>-1745</v>
      </c>
      <c r="J36" s="58"/>
    </row>
    <row r="37" spans="1:10" ht="15.75" customHeight="1">
      <c r="A37" s="60">
        <v>12</v>
      </c>
      <c r="B37" s="15" t="s">
        <v>24</v>
      </c>
      <c r="C37" s="98">
        <v>0</v>
      </c>
      <c r="D37" s="99"/>
      <c r="E37" s="99"/>
      <c r="F37" s="94">
        <v>368.32</v>
      </c>
      <c r="G37" s="95"/>
      <c r="H37" s="95"/>
      <c r="I37" s="89">
        <f t="shared" si="1"/>
        <v>368.32</v>
      </c>
      <c r="J37" s="58"/>
    </row>
    <row r="38" spans="1:10" ht="14.25" customHeight="1">
      <c r="A38" s="60">
        <v>13</v>
      </c>
      <c r="B38" s="15" t="s">
        <v>22</v>
      </c>
      <c r="C38" s="98">
        <v>0</v>
      </c>
      <c r="D38" s="99"/>
      <c r="E38" s="99"/>
      <c r="F38" s="94">
        <v>433.38</v>
      </c>
      <c r="G38" s="95"/>
      <c r="H38" s="95"/>
      <c r="I38" s="89">
        <f t="shared" si="1"/>
        <v>433.38</v>
      </c>
      <c r="J38" s="58"/>
    </row>
    <row r="39" spans="1:10" ht="17.25" customHeight="1">
      <c r="A39" s="60">
        <v>14</v>
      </c>
      <c r="B39" s="49" t="s">
        <v>29</v>
      </c>
      <c r="C39" s="98">
        <v>-1909</v>
      </c>
      <c r="D39" s="99"/>
      <c r="E39" s="99"/>
      <c r="F39" s="94">
        <v>0</v>
      </c>
      <c r="G39" s="95"/>
      <c r="H39" s="95"/>
      <c r="I39" s="89">
        <f t="shared" si="1"/>
        <v>-1909</v>
      </c>
      <c r="J39" s="58"/>
    </row>
    <row r="40" spans="1:10" ht="12.75" customHeight="1" thickBot="1">
      <c r="A40" s="17" t="s">
        <v>8</v>
      </c>
      <c r="B40" s="17" t="s">
        <v>6</v>
      </c>
      <c r="C40" s="100">
        <f>SUM(C26:C39)</f>
        <v>-45163</v>
      </c>
      <c r="D40" s="101"/>
      <c r="E40" s="101"/>
      <c r="F40" s="96">
        <f>SUM(F26:F39)</f>
        <v>26152.250000000004</v>
      </c>
      <c r="G40" s="97"/>
      <c r="H40" s="97"/>
      <c r="I40" s="92">
        <f>SUM(I26:I39)</f>
        <v>-19010.749999999993</v>
      </c>
      <c r="J40" s="36"/>
    </row>
    <row r="41" spans="1:10" ht="11.25" customHeight="1" thickBot="1">
      <c r="A41" s="52"/>
      <c r="B41" s="53"/>
      <c r="C41" s="54"/>
      <c r="D41" s="54"/>
      <c r="E41" s="54"/>
      <c r="F41" s="54"/>
      <c r="G41" s="54"/>
      <c r="H41" s="54"/>
      <c r="I41" s="56"/>
      <c r="J41" s="36"/>
    </row>
    <row r="42" spans="1:10" ht="13.5" customHeight="1">
      <c r="A42" s="136" t="s">
        <v>33</v>
      </c>
      <c r="B42" s="138" t="s">
        <v>0</v>
      </c>
      <c r="C42" s="122" t="s">
        <v>49</v>
      </c>
      <c r="D42" s="122"/>
      <c r="E42" s="122"/>
      <c r="F42" s="122"/>
      <c r="G42" s="122"/>
      <c r="H42" s="122"/>
      <c r="I42" s="123"/>
      <c r="J42" s="36"/>
    </row>
    <row r="43" spans="1:10" ht="13.5" customHeight="1" thickBot="1">
      <c r="A43" s="137"/>
      <c r="B43" s="139"/>
      <c r="C43" s="110" t="s">
        <v>54</v>
      </c>
      <c r="D43" s="111"/>
      <c r="E43" s="111"/>
      <c r="F43" s="102" t="s">
        <v>55</v>
      </c>
      <c r="G43" s="103"/>
      <c r="H43" s="103"/>
      <c r="I43" s="82" t="s">
        <v>6</v>
      </c>
      <c r="J43" s="36"/>
    </row>
    <row r="44" spans="1:10" s="4" customFormat="1" ht="17.25" customHeight="1" thickBot="1">
      <c r="A44" s="50">
        <v>0</v>
      </c>
      <c r="B44" s="46">
        <v>1</v>
      </c>
      <c r="C44" s="104">
        <v>2</v>
      </c>
      <c r="D44" s="112"/>
      <c r="E44" s="112"/>
      <c r="F44" s="104">
        <v>3</v>
      </c>
      <c r="G44" s="105"/>
      <c r="H44" s="105"/>
      <c r="I44" s="81" t="s">
        <v>56</v>
      </c>
      <c r="J44" s="36"/>
    </row>
    <row r="45" spans="1:10" ht="16.5" customHeight="1">
      <c r="A45" s="61">
        <v>15</v>
      </c>
      <c r="B45" s="51" t="s">
        <v>25</v>
      </c>
      <c r="C45" s="106">
        <v>-1567.01</v>
      </c>
      <c r="D45" s="113"/>
      <c r="E45" s="113"/>
      <c r="F45" s="106">
        <v>0</v>
      </c>
      <c r="G45" s="107"/>
      <c r="H45" s="108"/>
      <c r="I45" s="93">
        <f>C45+D45+E45+G45+H45+F45</f>
        <v>-1567.01</v>
      </c>
      <c r="J45" s="59"/>
    </row>
    <row r="46" spans="1:10" ht="16.5" customHeight="1">
      <c r="A46" s="60">
        <v>16</v>
      </c>
      <c r="B46" s="15" t="s">
        <v>26</v>
      </c>
      <c r="C46" s="98">
        <v>-313.84</v>
      </c>
      <c r="D46" s="99"/>
      <c r="E46" s="99"/>
      <c r="F46" s="94">
        <v>0</v>
      </c>
      <c r="G46" s="95"/>
      <c r="H46" s="95"/>
      <c r="I46" s="89">
        <f>C46+D46+E46+G46+H46+F46</f>
        <v>-313.84</v>
      </c>
      <c r="J46" s="59"/>
    </row>
    <row r="47" spans="1:10" s="29" customFormat="1" ht="15" customHeight="1" thickBot="1">
      <c r="A47" s="17" t="s">
        <v>31</v>
      </c>
      <c r="B47" s="17" t="s">
        <v>6</v>
      </c>
      <c r="C47" s="100">
        <f>SUM(C45:C46)</f>
        <v>-1880.85</v>
      </c>
      <c r="D47" s="101"/>
      <c r="E47" s="101"/>
      <c r="F47" s="96">
        <f>SUM(F45:F46)</f>
        <v>0</v>
      </c>
      <c r="G47" s="97"/>
      <c r="H47" s="97"/>
      <c r="I47" s="92">
        <f>SUM(I45:I46)</f>
        <v>-1880.85</v>
      </c>
      <c r="J47" s="28"/>
    </row>
    <row r="49" spans="3:9" ht="15">
      <c r="C49" s="76"/>
      <c r="E49" s="76"/>
      <c r="F49" s="76"/>
      <c r="G49" s="76"/>
      <c r="H49" s="76"/>
      <c r="I49" s="76"/>
    </row>
    <row r="50" spans="6:9" ht="15">
      <c r="F50" s="76"/>
      <c r="H50" s="76"/>
      <c r="I50" s="76"/>
    </row>
  </sheetData>
  <sheetProtection/>
  <mergeCells count="56">
    <mergeCell ref="C38:E38"/>
    <mergeCell ref="F38:H38"/>
    <mergeCell ref="C39:E39"/>
    <mergeCell ref="F39:H39"/>
    <mergeCell ref="C40:E40"/>
    <mergeCell ref="F40:H40"/>
    <mergeCell ref="C35:E35"/>
    <mergeCell ref="F35:H35"/>
    <mergeCell ref="C36:E36"/>
    <mergeCell ref="F36:H36"/>
    <mergeCell ref="C37:E37"/>
    <mergeCell ref="F37:H37"/>
    <mergeCell ref="C32:E32"/>
    <mergeCell ref="F32:H32"/>
    <mergeCell ref="C33:E33"/>
    <mergeCell ref="F33:H33"/>
    <mergeCell ref="C34:E34"/>
    <mergeCell ref="F34:H34"/>
    <mergeCell ref="C30:E30"/>
    <mergeCell ref="C31:E31"/>
    <mergeCell ref="F30:H30"/>
    <mergeCell ref="C28:E28"/>
    <mergeCell ref="F28:H28"/>
    <mergeCell ref="C29:E29"/>
    <mergeCell ref="F29:H29"/>
    <mergeCell ref="F31:H31"/>
    <mergeCell ref="A6:A7"/>
    <mergeCell ref="C47:E47"/>
    <mergeCell ref="F47:H47"/>
    <mergeCell ref="C24:E24"/>
    <mergeCell ref="F24:H24"/>
    <mergeCell ref="C25:E25"/>
    <mergeCell ref="F25:H25"/>
    <mergeCell ref="C26:E26"/>
    <mergeCell ref="F26:H26"/>
    <mergeCell ref="C27:E27"/>
    <mergeCell ref="F27:H27"/>
    <mergeCell ref="F43:H43"/>
    <mergeCell ref="C44:E44"/>
    <mergeCell ref="F44:H44"/>
    <mergeCell ref="C45:E45"/>
    <mergeCell ref="F45:H45"/>
    <mergeCell ref="C46:E46"/>
    <mergeCell ref="F46:H46"/>
    <mergeCell ref="A23:A24"/>
    <mergeCell ref="B23:B24"/>
    <mergeCell ref="C23:I23"/>
    <mergeCell ref="A42:A43"/>
    <mergeCell ref="B42:B43"/>
    <mergeCell ref="C42:I42"/>
    <mergeCell ref="C43:E43"/>
    <mergeCell ref="A4:H4"/>
    <mergeCell ref="C18:F18"/>
    <mergeCell ref="C6:F6"/>
    <mergeCell ref="G6:G7"/>
    <mergeCell ref="H6:H7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">
      <selection activeCell="I18" sqref="I18"/>
    </sheetView>
  </sheetViews>
  <sheetFormatPr defaultColWidth="9.140625" defaultRowHeight="15"/>
  <cols>
    <col min="1" max="1" width="5.28125" style="0" customWidth="1"/>
    <col min="2" max="2" width="31.00390625" style="0" customWidth="1"/>
    <col min="3" max="3" width="13.851562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4.7109375" style="0" customWidth="1"/>
    <col min="8" max="8" width="24.140625" style="0" customWidth="1"/>
    <col min="9" max="9" width="13.57421875" style="0" customWidth="1"/>
    <col min="10" max="10" width="20.421875" style="0" customWidth="1"/>
  </cols>
  <sheetData>
    <row r="1" spans="1:8" ht="15.75" customHeight="1">
      <c r="A1" s="68" t="s">
        <v>14</v>
      </c>
      <c r="B1" s="2"/>
      <c r="C1" s="2"/>
      <c r="D1" s="2"/>
      <c r="E1" s="2"/>
      <c r="F1" s="2"/>
      <c r="G1" s="3"/>
      <c r="H1" s="3"/>
    </row>
    <row r="2" spans="1:8" ht="15.75">
      <c r="A2" s="2"/>
      <c r="B2" s="5"/>
      <c r="C2" s="5"/>
      <c r="D2" s="5"/>
      <c r="E2" s="5"/>
      <c r="F2" s="5"/>
      <c r="G2" s="1"/>
      <c r="H2" s="37"/>
    </row>
    <row r="3" spans="1:8" ht="15" customHeight="1">
      <c r="A3" s="150" t="s">
        <v>45</v>
      </c>
      <c r="B3" s="150"/>
      <c r="C3" s="150"/>
      <c r="D3" s="150"/>
      <c r="E3" s="150"/>
      <c r="F3" s="150"/>
      <c r="G3" s="150"/>
      <c r="H3" s="150"/>
    </row>
    <row r="4" spans="1:8" ht="18" customHeight="1">
      <c r="A4" s="150" t="s">
        <v>27</v>
      </c>
      <c r="B4" s="150"/>
      <c r="C4" s="150"/>
      <c r="D4" s="150"/>
      <c r="E4" s="150"/>
      <c r="F4" s="150"/>
      <c r="G4" s="150"/>
      <c r="H4" s="150"/>
    </row>
    <row r="5" spans="1:8" ht="17.25" customHeight="1">
      <c r="A5" s="118"/>
      <c r="B5" s="118"/>
      <c r="C5" s="38"/>
      <c r="D5" s="38"/>
      <c r="E5" s="38"/>
      <c r="F5" s="38"/>
      <c r="G5" s="38"/>
      <c r="H5" s="39"/>
    </row>
    <row r="6" spans="1:9" ht="36" customHeight="1">
      <c r="A6" s="9" t="s">
        <v>33</v>
      </c>
      <c r="B6" s="10" t="s">
        <v>0</v>
      </c>
      <c r="C6" s="119" t="s">
        <v>9</v>
      </c>
      <c r="D6" s="119"/>
      <c r="E6" s="119"/>
      <c r="F6" s="119"/>
      <c r="G6" s="119" t="s">
        <v>10</v>
      </c>
      <c r="H6" s="119"/>
      <c r="I6" s="30"/>
    </row>
    <row r="7" spans="1:9" ht="118.5" customHeight="1">
      <c r="A7" s="9"/>
      <c r="B7" s="10"/>
      <c r="C7" s="11" t="s">
        <v>11</v>
      </c>
      <c r="D7" s="11" t="s">
        <v>4</v>
      </c>
      <c r="E7" s="11" t="s">
        <v>5</v>
      </c>
      <c r="F7" s="11" t="s">
        <v>6</v>
      </c>
      <c r="G7" s="11" t="s">
        <v>34</v>
      </c>
      <c r="H7" s="11" t="s">
        <v>12</v>
      </c>
      <c r="I7" s="31"/>
    </row>
    <row r="8" spans="1:9" s="34" customFormat="1" ht="12.75">
      <c r="A8" s="12">
        <v>0</v>
      </c>
      <c r="B8" s="13">
        <v>1</v>
      </c>
      <c r="C8" s="14">
        <v>2</v>
      </c>
      <c r="D8" s="14">
        <v>3</v>
      </c>
      <c r="E8" s="14">
        <v>4</v>
      </c>
      <c r="F8" s="14" t="s">
        <v>7</v>
      </c>
      <c r="G8" s="14">
        <v>6</v>
      </c>
      <c r="H8" s="14">
        <v>7</v>
      </c>
      <c r="I8" s="33"/>
    </row>
    <row r="9" spans="1:9" ht="15">
      <c r="A9" s="60">
        <v>1</v>
      </c>
      <c r="B9" s="15" t="s">
        <v>18</v>
      </c>
      <c r="C9" s="16">
        <v>45</v>
      </c>
      <c r="D9" s="16">
        <v>24</v>
      </c>
      <c r="E9" s="16">
        <v>116</v>
      </c>
      <c r="F9" s="16">
        <f>C9+D9+E9</f>
        <v>185</v>
      </c>
      <c r="G9" s="16">
        <v>0</v>
      </c>
      <c r="H9" s="16">
        <v>12</v>
      </c>
      <c r="I9" s="35"/>
    </row>
    <row r="10" spans="1:9" s="29" customFormat="1" ht="15.75" customHeight="1">
      <c r="A10" s="17" t="s">
        <v>31</v>
      </c>
      <c r="B10" s="63" t="s">
        <v>6</v>
      </c>
      <c r="C10" s="18">
        <f aca="true" t="shared" si="0" ref="C10:H10">SUM(C9:C9)</f>
        <v>45</v>
      </c>
      <c r="D10" s="18">
        <f t="shared" si="0"/>
        <v>24</v>
      </c>
      <c r="E10" s="18">
        <f t="shared" si="0"/>
        <v>116</v>
      </c>
      <c r="F10" s="18">
        <f t="shared" si="0"/>
        <v>185</v>
      </c>
      <c r="G10" s="18">
        <f t="shared" si="0"/>
        <v>0</v>
      </c>
      <c r="H10" s="18">
        <f t="shared" si="0"/>
        <v>12</v>
      </c>
      <c r="I10" s="42"/>
    </row>
    <row r="11" spans="1:9" s="29" customFormat="1" ht="81" customHeight="1">
      <c r="A11" s="40"/>
      <c r="B11" s="40"/>
      <c r="C11" s="128" t="s">
        <v>57</v>
      </c>
      <c r="D11" s="129"/>
      <c r="E11" s="129"/>
      <c r="F11" s="130"/>
      <c r="G11" s="44" t="s">
        <v>46</v>
      </c>
      <c r="H11" s="44" t="s">
        <v>58</v>
      </c>
      <c r="I11" s="41"/>
    </row>
    <row r="12" spans="1:9" s="29" customFormat="1" ht="11.25" customHeight="1">
      <c r="A12" s="40"/>
      <c r="B12" s="40"/>
      <c r="C12" s="64"/>
      <c r="D12" s="65"/>
      <c r="E12" s="65"/>
      <c r="F12" s="65"/>
      <c r="G12" s="64"/>
      <c r="H12" s="64"/>
      <c r="I12" s="41"/>
    </row>
    <row r="13" spans="1:8" ht="12.75" customHeight="1">
      <c r="A13" s="19"/>
      <c r="B13" s="19"/>
      <c r="C13" s="20"/>
      <c r="D13" s="20"/>
      <c r="E13" s="20"/>
      <c r="F13" s="20"/>
      <c r="G13" s="20"/>
      <c r="H13" s="20"/>
    </row>
    <row r="14" spans="1:8" ht="15.75">
      <c r="A14" s="69" t="s">
        <v>59</v>
      </c>
      <c r="B14" s="19"/>
      <c r="C14" s="20"/>
      <c r="D14" s="21"/>
      <c r="E14" s="20"/>
      <c r="F14" s="20"/>
      <c r="G14" s="20"/>
      <c r="H14" s="20"/>
    </row>
    <row r="15" spans="1:8" ht="15">
      <c r="A15" s="22"/>
      <c r="B15" s="22"/>
      <c r="C15" s="23"/>
      <c r="D15" s="23"/>
      <c r="E15" s="23"/>
      <c r="F15" s="23"/>
      <c r="G15" s="23"/>
      <c r="H15" s="23"/>
    </row>
    <row r="16" spans="1:9" ht="24.75" customHeight="1">
      <c r="A16" s="136" t="s">
        <v>33</v>
      </c>
      <c r="B16" s="138" t="s">
        <v>0</v>
      </c>
      <c r="C16" s="119" t="s">
        <v>50</v>
      </c>
      <c r="D16" s="119"/>
      <c r="E16" s="119"/>
      <c r="F16" s="119"/>
      <c r="G16" s="119"/>
      <c r="H16" s="119"/>
      <c r="I16" s="119"/>
    </row>
    <row r="17" spans="1:9" ht="30" customHeight="1">
      <c r="A17" s="137"/>
      <c r="B17" s="139"/>
      <c r="C17" s="140" t="s">
        <v>47</v>
      </c>
      <c r="D17" s="141"/>
      <c r="E17" s="141"/>
      <c r="F17" s="141"/>
      <c r="G17" s="141"/>
      <c r="H17" s="142"/>
      <c r="I17" s="24" t="s">
        <v>60</v>
      </c>
    </row>
    <row r="18" spans="1:9" s="34" customFormat="1" ht="15">
      <c r="A18" s="12">
        <v>0</v>
      </c>
      <c r="B18" s="13">
        <v>1</v>
      </c>
      <c r="C18" s="143">
        <v>2</v>
      </c>
      <c r="D18" s="141"/>
      <c r="E18" s="141"/>
      <c r="F18" s="141"/>
      <c r="G18" s="144"/>
      <c r="H18" s="145"/>
      <c r="I18" s="14" t="s">
        <v>51</v>
      </c>
    </row>
    <row r="19" spans="1:10" ht="15">
      <c r="A19" s="60">
        <v>1</v>
      </c>
      <c r="B19" s="15" t="s">
        <v>18</v>
      </c>
      <c r="C19" s="146">
        <v>380.3</v>
      </c>
      <c r="D19" s="141"/>
      <c r="E19" s="141"/>
      <c r="F19" s="141"/>
      <c r="G19" s="141"/>
      <c r="H19" s="142"/>
      <c r="I19" s="47">
        <f>C19+D19+E19+F19+G19+H19</f>
        <v>380.3</v>
      </c>
      <c r="J19" s="57"/>
    </row>
    <row r="20" spans="1:9" s="29" customFormat="1" ht="17.25" customHeight="1">
      <c r="A20" s="17" t="s">
        <v>31</v>
      </c>
      <c r="B20" s="63" t="s">
        <v>6</v>
      </c>
      <c r="C20" s="147">
        <f>SUM(C19:C19)</f>
        <v>380.3</v>
      </c>
      <c r="D20" s="148"/>
      <c r="E20" s="148"/>
      <c r="F20" s="148"/>
      <c r="G20" s="148"/>
      <c r="H20" s="149"/>
      <c r="I20" s="66">
        <f>SUM(I19:I19)</f>
        <v>380.3</v>
      </c>
    </row>
    <row r="21" ht="15">
      <c r="I21" s="4"/>
    </row>
  </sheetData>
  <sheetProtection/>
  <mergeCells count="13">
    <mergeCell ref="A3:H3"/>
    <mergeCell ref="A4:H4"/>
    <mergeCell ref="A5:B5"/>
    <mergeCell ref="C6:F6"/>
    <mergeCell ref="G6:H6"/>
    <mergeCell ref="C11:F11"/>
    <mergeCell ref="C17:H17"/>
    <mergeCell ref="C18:H18"/>
    <mergeCell ref="C19:H19"/>
    <mergeCell ref="C20:H20"/>
    <mergeCell ref="A16:A17"/>
    <mergeCell ref="B16:B17"/>
    <mergeCell ref="C16:I16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2017-12-21T07:22:58Z</cp:lastPrinted>
  <dcterms:created xsi:type="dcterms:W3CDTF">2016-07-27T13:16:10Z</dcterms:created>
  <dcterms:modified xsi:type="dcterms:W3CDTF">2017-12-21T07:40:30Z</dcterms:modified>
  <cp:category/>
  <cp:version/>
  <cp:contentType/>
  <cp:contentStatus/>
</cp:coreProperties>
</file>